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\Desktop\JUUNI\"/>
    </mc:Choice>
  </mc:AlternateContent>
  <xr:revisionPtr revIDLastSave="0" documentId="13_ncr:1_{5F56060F-92B1-4354-A554-5F8379518C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imene 22" sheetId="1" r:id="rId1"/>
    <sheet name="esimene 23" sheetId="2" r:id="rId2"/>
    <sheet name="teine 22" sheetId="5" r:id="rId3"/>
    <sheet name="teine 23" sheetId="6" r:id="rId4"/>
    <sheet name="kolmas 22" sheetId="9" r:id="rId5"/>
    <sheet name="kolmas 23" sheetId="10" r:id="rId6"/>
  </sheets>
  <calcPr calcId="191029" iterateDelta="1E-4"/>
</workbook>
</file>

<file path=xl/calcChain.xml><?xml version="1.0" encoding="utf-8"?>
<calcChain xmlns="http://schemas.openxmlformats.org/spreadsheetml/2006/main">
  <c r="D16" i="10" l="1"/>
  <c r="E16" i="10"/>
  <c r="F16" i="10"/>
  <c r="G16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E15" i="10"/>
  <c r="F15" i="10"/>
  <c r="G15" i="10"/>
  <c r="B16" i="10"/>
  <c r="B17" i="10"/>
  <c r="B18" i="10"/>
  <c r="B19" i="10"/>
  <c r="D15" i="10"/>
  <c r="E43" i="9"/>
  <c r="F43" i="9"/>
  <c r="G43" i="9"/>
  <c r="D43" i="9"/>
  <c r="F50" i="5"/>
  <c r="D35" i="9"/>
  <c r="E35" i="9"/>
  <c r="F35" i="9"/>
  <c r="G35" i="9"/>
  <c r="D36" i="9"/>
  <c r="E36" i="9"/>
  <c r="F36" i="9"/>
  <c r="G36" i="9"/>
  <c r="D37" i="9"/>
  <c r="E37" i="9"/>
  <c r="F37" i="9"/>
  <c r="G37" i="9"/>
  <c r="D38" i="9"/>
  <c r="E38" i="9"/>
  <c r="F38" i="9"/>
  <c r="G38" i="9"/>
  <c r="D39" i="9"/>
  <c r="E39" i="9"/>
  <c r="F39" i="9"/>
  <c r="G39" i="9"/>
  <c r="E34" i="9"/>
  <c r="F34" i="9"/>
  <c r="G34" i="9"/>
  <c r="B35" i="9"/>
  <c r="B36" i="9"/>
  <c r="B37" i="9"/>
  <c r="B38" i="9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E43" i="1"/>
  <c r="F43" i="1"/>
  <c r="G43" i="1"/>
  <c r="D43" i="1"/>
  <c r="D50" i="5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E34" i="1"/>
  <c r="F34" i="1"/>
  <c r="G34" i="1"/>
  <c r="D34" i="1"/>
  <c r="B35" i="1"/>
  <c r="B36" i="1"/>
  <c r="B37" i="1"/>
  <c r="B38" i="1"/>
  <c r="B39" i="1"/>
  <c r="E50" i="1" l="1"/>
  <c r="G50" i="1"/>
  <c r="F50" i="1"/>
  <c r="D50" i="1"/>
  <c r="B27" i="1" l="1"/>
  <c r="E40" i="5" l="1"/>
  <c r="F40" i="5"/>
  <c r="G40" i="5"/>
  <c r="D40" i="5"/>
  <c r="B44" i="1"/>
  <c r="B45" i="1"/>
  <c r="B46" i="1"/>
  <c r="B47" i="1"/>
  <c r="B48" i="1"/>
  <c r="B49" i="1"/>
  <c r="G20" i="2"/>
  <c r="F20" i="2"/>
  <c r="E20" i="2"/>
  <c r="D20" i="2"/>
  <c r="B16" i="2"/>
  <c r="B17" i="2"/>
  <c r="B18" i="2"/>
  <c r="B19" i="2"/>
  <c r="B20" i="2"/>
  <c r="B21" i="2"/>
  <c r="E21" i="6"/>
  <c r="F21" i="6"/>
  <c r="G21" i="6"/>
  <c r="D21" i="6"/>
  <c r="D30" i="6"/>
  <c r="E30" i="6"/>
  <c r="F30" i="6"/>
  <c r="G30" i="6"/>
  <c r="E50" i="5" l="1"/>
  <c r="G50" i="5"/>
  <c r="D43" i="10" l="1"/>
  <c r="E43" i="10"/>
  <c r="F43" i="10"/>
  <c r="G43" i="10"/>
  <c r="D44" i="10"/>
  <c r="E44" i="10"/>
  <c r="F44" i="10"/>
  <c r="G44" i="10"/>
  <c r="D45" i="10"/>
  <c r="E45" i="10"/>
  <c r="F45" i="10"/>
  <c r="G45" i="10"/>
  <c r="D46" i="10"/>
  <c r="E46" i="10"/>
  <c r="F46" i="10"/>
  <c r="G46" i="10"/>
  <c r="D47" i="10"/>
  <c r="E47" i="10"/>
  <c r="F47" i="10"/>
  <c r="G47" i="10"/>
  <c r="E42" i="10"/>
  <c r="F42" i="10"/>
  <c r="G42" i="10"/>
  <c r="D34" i="10"/>
  <c r="E34" i="10"/>
  <c r="F34" i="10"/>
  <c r="G34" i="10"/>
  <c r="D35" i="10"/>
  <c r="E35" i="10"/>
  <c r="F35" i="10"/>
  <c r="G35" i="10"/>
  <c r="D36" i="10"/>
  <c r="E36" i="10"/>
  <c r="F36" i="10"/>
  <c r="G36" i="10"/>
  <c r="D37" i="10"/>
  <c r="E37" i="10"/>
  <c r="F37" i="10"/>
  <c r="G37" i="10"/>
  <c r="D38" i="10"/>
  <c r="E38" i="10"/>
  <c r="F38" i="10"/>
  <c r="G38" i="10"/>
  <c r="E33" i="10"/>
  <c r="F33" i="10"/>
  <c r="G33" i="10"/>
  <c r="D25" i="10"/>
  <c r="E25" i="10"/>
  <c r="F25" i="10"/>
  <c r="G25" i="10"/>
  <c r="D26" i="10"/>
  <c r="E26" i="10"/>
  <c r="F26" i="10"/>
  <c r="G26" i="10"/>
  <c r="D27" i="10"/>
  <c r="E27" i="10"/>
  <c r="F27" i="10"/>
  <c r="G27" i="10"/>
  <c r="D28" i="10"/>
  <c r="E28" i="10"/>
  <c r="F28" i="10"/>
  <c r="G28" i="10"/>
  <c r="D29" i="10"/>
  <c r="E29" i="10"/>
  <c r="F29" i="10"/>
  <c r="G29" i="10"/>
  <c r="E24" i="10"/>
  <c r="F24" i="10"/>
  <c r="G24" i="10"/>
  <c r="D5" i="10"/>
  <c r="E5" i="10"/>
  <c r="F5" i="10"/>
  <c r="G5" i="10"/>
  <c r="D6" i="10"/>
  <c r="E6" i="10"/>
  <c r="F6" i="10"/>
  <c r="G6" i="10"/>
  <c r="D7" i="10"/>
  <c r="E7" i="10"/>
  <c r="F7" i="10"/>
  <c r="G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E4" i="10"/>
  <c r="F4" i="10"/>
  <c r="G4" i="10"/>
  <c r="D42" i="10"/>
  <c r="D33" i="10"/>
  <c r="D24" i="10"/>
  <c r="D4" i="10"/>
  <c r="D44" i="9"/>
  <c r="E44" i="9"/>
  <c r="F44" i="9"/>
  <c r="G44" i="9"/>
  <c r="D45" i="9"/>
  <c r="E45" i="9"/>
  <c r="F45" i="9"/>
  <c r="G45" i="9"/>
  <c r="D46" i="9"/>
  <c r="E46" i="9"/>
  <c r="F46" i="9"/>
  <c r="G46" i="9"/>
  <c r="D47" i="9"/>
  <c r="E47" i="9"/>
  <c r="F47" i="9"/>
  <c r="G47" i="9"/>
  <c r="D48" i="9"/>
  <c r="E48" i="9"/>
  <c r="F48" i="9"/>
  <c r="G48" i="9"/>
  <c r="D49" i="9"/>
  <c r="E49" i="9"/>
  <c r="F49" i="9"/>
  <c r="G49" i="9"/>
  <c r="D24" i="9"/>
  <c r="E24" i="9"/>
  <c r="F24" i="9"/>
  <c r="G24" i="9"/>
  <c r="D25" i="9"/>
  <c r="E25" i="9"/>
  <c r="F25" i="9"/>
  <c r="G25" i="9"/>
  <c r="D26" i="9"/>
  <c r="E26" i="9"/>
  <c r="F26" i="9"/>
  <c r="G26" i="9"/>
  <c r="D27" i="9"/>
  <c r="E27" i="9"/>
  <c r="F27" i="9"/>
  <c r="G27" i="9"/>
  <c r="D28" i="9"/>
  <c r="E28" i="9"/>
  <c r="F28" i="9"/>
  <c r="G28" i="9"/>
  <c r="D29" i="9"/>
  <c r="E29" i="9"/>
  <c r="F29" i="9"/>
  <c r="G29" i="9"/>
  <c r="D30" i="9"/>
  <c r="E30" i="9"/>
  <c r="F30" i="9"/>
  <c r="G30" i="9"/>
  <c r="E23" i="9"/>
  <c r="F23" i="9"/>
  <c r="G23" i="9"/>
  <c r="D16" i="9"/>
  <c r="E16" i="9"/>
  <c r="F16" i="9"/>
  <c r="G16" i="9"/>
  <c r="D17" i="9"/>
  <c r="E17" i="9"/>
  <c r="F17" i="9"/>
  <c r="G17" i="9"/>
  <c r="D18" i="9"/>
  <c r="E18" i="9"/>
  <c r="F18" i="9"/>
  <c r="G18" i="9"/>
  <c r="D19" i="9"/>
  <c r="E19" i="9"/>
  <c r="F19" i="9"/>
  <c r="G19" i="9"/>
  <c r="E15" i="9"/>
  <c r="F15" i="9"/>
  <c r="G15" i="9"/>
  <c r="D34" i="9"/>
  <c r="D23" i="9"/>
  <c r="D15" i="9"/>
  <c r="D5" i="9"/>
  <c r="E5" i="9"/>
  <c r="F5" i="9"/>
  <c r="G5" i="9"/>
  <c r="D6" i="9"/>
  <c r="E6" i="9"/>
  <c r="F6" i="9"/>
  <c r="G6" i="9"/>
  <c r="D7" i="9"/>
  <c r="E7" i="9"/>
  <c r="F7" i="9"/>
  <c r="G7" i="9"/>
  <c r="D8" i="9"/>
  <c r="E8" i="9"/>
  <c r="F8" i="9"/>
  <c r="G8" i="9"/>
  <c r="D9" i="9"/>
  <c r="E9" i="9"/>
  <c r="F9" i="9"/>
  <c r="G9" i="9"/>
  <c r="D10" i="9"/>
  <c r="E10" i="9"/>
  <c r="F10" i="9"/>
  <c r="G10" i="9"/>
  <c r="D11" i="9"/>
  <c r="E11" i="9"/>
  <c r="F11" i="9"/>
  <c r="G11" i="9"/>
  <c r="E4" i="9"/>
  <c r="F4" i="9"/>
  <c r="G4" i="9"/>
  <c r="D4" i="9"/>
  <c r="D43" i="2"/>
  <c r="E43" i="2"/>
  <c r="F43" i="2"/>
  <c r="G43" i="2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E42" i="2"/>
  <c r="F42" i="2"/>
  <c r="G42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D38" i="2"/>
  <c r="E38" i="2"/>
  <c r="F38" i="2"/>
  <c r="G38" i="2"/>
  <c r="E33" i="2"/>
  <c r="F33" i="2"/>
  <c r="G33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24" i="2"/>
  <c r="F24" i="2"/>
  <c r="G24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E15" i="2"/>
  <c r="F15" i="2"/>
  <c r="G15" i="2"/>
  <c r="D42" i="2"/>
  <c r="D33" i="2"/>
  <c r="D24" i="2"/>
  <c r="D15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E4" i="2"/>
  <c r="F4" i="2"/>
  <c r="G4" i="2"/>
  <c r="D4" i="2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E23" i="1"/>
  <c r="F23" i="1"/>
  <c r="G23" i="1"/>
  <c r="D23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E15" i="1"/>
  <c r="F15" i="1"/>
  <c r="G15" i="1"/>
  <c r="D15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E4" i="1"/>
  <c r="F4" i="1"/>
  <c r="G4" i="1"/>
  <c r="D4" i="1"/>
  <c r="F21" i="2" l="1"/>
  <c r="G21" i="2"/>
  <c r="D21" i="2"/>
  <c r="E21" i="2"/>
  <c r="D40" i="1"/>
  <c r="B5" i="9"/>
  <c r="B25" i="2" l="1"/>
  <c r="B26" i="2"/>
  <c r="B27" i="2"/>
  <c r="B28" i="2"/>
  <c r="B29" i="2"/>
  <c r="B25" i="10"/>
  <c r="B26" i="10"/>
  <c r="B27" i="10"/>
  <c r="B28" i="10"/>
  <c r="B43" i="10"/>
  <c r="B44" i="10"/>
  <c r="B45" i="10"/>
  <c r="B46" i="10"/>
  <c r="B34" i="10"/>
  <c r="B35" i="10"/>
  <c r="B36" i="10"/>
  <c r="B37" i="10"/>
  <c r="B10" i="10"/>
  <c r="B5" i="10"/>
  <c r="B6" i="10"/>
  <c r="B7" i="10"/>
  <c r="B8" i="10"/>
  <c r="B9" i="10"/>
  <c r="B44" i="9"/>
  <c r="B45" i="9"/>
  <c r="B46" i="9"/>
  <c r="B47" i="9"/>
  <c r="B48" i="9"/>
  <c r="B24" i="9"/>
  <c r="B25" i="9"/>
  <c r="B26" i="9"/>
  <c r="B27" i="9"/>
  <c r="B28" i="9"/>
  <c r="B29" i="9"/>
  <c r="G48" i="2"/>
  <c r="F48" i="2"/>
  <c r="B47" i="2"/>
  <c r="B43" i="2"/>
  <c r="B44" i="2"/>
  <c r="B45" i="2"/>
  <c r="B46" i="2"/>
  <c r="B34" i="2"/>
  <c r="B5" i="2"/>
  <c r="B6" i="2"/>
  <c r="B7" i="2"/>
  <c r="B8" i="2"/>
  <c r="B9" i="2"/>
  <c r="B10" i="2"/>
  <c r="B11" i="2"/>
  <c r="B24" i="1"/>
  <c r="B25" i="1"/>
  <c r="B26" i="1"/>
  <c r="B28" i="1"/>
  <c r="B29" i="1"/>
  <c r="B30" i="1"/>
  <c r="E48" i="2" l="1"/>
  <c r="G48" i="10"/>
  <c r="D48" i="10"/>
  <c r="F48" i="10"/>
  <c r="E48" i="10"/>
  <c r="B42" i="10"/>
  <c r="B39" i="10"/>
  <c r="B33" i="10"/>
  <c r="B30" i="10"/>
  <c r="B24" i="10"/>
  <c r="B15" i="10"/>
  <c r="B12" i="10"/>
  <c r="E12" i="10"/>
  <c r="B4" i="10"/>
  <c r="A2" i="10"/>
  <c r="B43" i="9"/>
  <c r="B40" i="9"/>
  <c r="B34" i="9"/>
  <c r="B23" i="9"/>
  <c r="B20" i="9"/>
  <c r="B18" i="9"/>
  <c r="B17" i="9"/>
  <c r="B16" i="9"/>
  <c r="B15" i="9"/>
  <c r="B12" i="9"/>
  <c r="B10" i="9"/>
  <c r="B9" i="9"/>
  <c r="B8" i="9"/>
  <c r="B7" i="9"/>
  <c r="B6" i="9"/>
  <c r="B4" i="9"/>
  <c r="A2" i="9"/>
  <c r="D48" i="2"/>
  <c r="B42" i="2"/>
  <c r="B39" i="2"/>
  <c r="B38" i="2"/>
  <c r="B37" i="2"/>
  <c r="B36" i="2"/>
  <c r="B35" i="2"/>
  <c r="B33" i="2"/>
  <c r="B30" i="2"/>
  <c r="B24" i="2"/>
  <c r="B15" i="2"/>
  <c r="B12" i="2"/>
  <c r="D12" i="2"/>
  <c r="B4" i="2"/>
  <c r="A2" i="2"/>
  <c r="B43" i="1"/>
  <c r="B40" i="1"/>
  <c r="B34" i="1"/>
  <c r="B23" i="1"/>
  <c r="B20" i="1"/>
  <c r="B19" i="1"/>
  <c r="B18" i="1"/>
  <c r="B17" i="1"/>
  <c r="B16" i="1"/>
  <c r="B15" i="1"/>
  <c r="B12" i="1"/>
  <c r="B11" i="1"/>
  <c r="B10" i="1"/>
  <c r="B9" i="1"/>
  <c r="B8" i="1"/>
  <c r="B7" i="1"/>
  <c r="B6" i="1"/>
  <c r="B5" i="1"/>
  <c r="B4" i="1"/>
  <c r="A2" i="1"/>
  <c r="G48" i="6"/>
  <c r="F48" i="6"/>
  <c r="E48" i="6"/>
  <c r="D48" i="6"/>
  <c r="G39" i="6"/>
  <c r="F39" i="6"/>
  <c r="E39" i="6"/>
  <c r="E50" i="6" s="1"/>
  <c r="D39" i="6"/>
  <c r="G12" i="6"/>
  <c r="F12" i="6"/>
  <c r="E12" i="6"/>
  <c r="D12" i="6"/>
  <c r="G31" i="5"/>
  <c r="F31" i="5"/>
  <c r="E31" i="5"/>
  <c r="D31" i="5"/>
  <c r="G20" i="5"/>
  <c r="F20" i="5"/>
  <c r="E20" i="5"/>
  <c r="D20" i="5"/>
  <c r="G12" i="5"/>
  <c r="F12" i="5"/>
  <c r="E12" i="5"/>
  <c r="D12" i="5"/>
  <c r="G31" i="1"/>
  <c r="G50" i="6" l="1"/>
  <c r="F50" i="6"/>
  <c r="D50" i="6"/>
  <c r="D39" i="10"/>
  <c r="D21" i="10"/>
  <c r="F12" i="10"/>
  <c r="D40" i="9"/>
  <c r="F40" i="9"/>
  <c r="D50" i="9"/>
  <c r="E39" i="2"/>
  <c r="G12" i="2"/>
  <c r="D31" i="1"/>
  <c r="F31" i="1"/>
  <c r="G39" i="2"/>
  <c r="G39" i="10"/>
  <c r="F39" i="2"/>
  <c r="D39" i="2"/>
  <c r="F30" i="10"/>
  <c r="G21" i="10"/>
  <c r="G30" i="10"/>
  <c r="D30" i="2"/>
  <c r="F30" i="2"/>
  <c r="E30" i="2"/>
  <c r="G30" i="2"/>
  <c r="G12" i="10"/>
  <c r="F12" i="2"/>
  <c r="E12" i="2"/>
  <c r="G50" i="9"/>
  <c r="G20" i="1"/>
  <c r="G40" i="1"/>
  <c r="E40" i="9"/>
  <c r="D20" i="9"/>
  <c r="E52" i="5"/>
  <c r="F12" i="9"/>
  <c r="G52" i="5"/>
  <c r="F20" i="1"/>
  <c r="D20" i="1"/>
  <c r="D12" i="10"/>
  <c r="E21" i="10"/>
  <c r="F21" i="10"/>
  <c r="D30" i="10"/>
  <c r="E30" i="10"/>
  <c r="E39" i="10"/>
  <c r="F39" i="10"/>
  <c r="F50" i="9"/>
  <c r="G40" i="9"/>
  <c r="E50" i="9"/>
  <c r="D52" i="5"/>
  <c r="D12" i="1"/>
  <c r="E20" i="1"/>
  <c r="E31" i="1"/>
  <c r="E40" i="1"/>
  <c r="F40" i="1"/>
  <c r="D12" i="9"/>
  <c r="G12" i="9"/>
  <c r="E12" i="9"/>
  <c r="F52" i="5"/>
  <c r="D31" i="9"/>
  <c r="G31" i="9"/>
  <c r="F31" i="9"/>
  <c r="E20" i="9"/>
  <c r="E12" i="1"/>
  <c r="E31" i="9"/>
  <c r="D50" i="2" l="1"/>
  <c r="D50" i="10"/>
  <c r="G50" i="10"/>
  <c r="D52" i="9"/>
  <c r="E50" i="10"/>
  <c r="E52" i="1"/>
  <c r="F50" i="2"/>
  <c r="E50" i="2"/>
  <c r="G50" i="2"/>
  <c r="E52" i="9"/>
  <c r="D52" i="1"/>
  <c r="F50" i="10"/>
  <c r="G20" i="9"/>
  <c r="G52" i="9" s="1"/>
  <c r="F20" i="9"/>
  <c r="F52" i="9" s="1"/>
  <c r="G12" i="1"/>
  <c r="G52" i="1" s="1"/>
  <c r="F12" i="1"/>
  <c r="F52" i="1" s="1"/>
</calcChain>
</file>

<file path=xl/sharedStrings.xml><?xml version="1.0" encoding="utf-8"?>
<sst xmlns="http://schemas.openxmlformats.org/spreadsheetml/2006/main" count="323" uniqueCount="61">
  <si>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</si>
  <si>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</si>
  <si>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</si>
  <si>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</si>
  <si>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</si>
  <si>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</si>
  <si>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</si>
  <si>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Tatar, aurutatud</t>
  </si>
  <si>
    <t>PRIA Piimatooted (piim 50g, keefir 50g)</t>
  </si>
  <si>
    <t>Kokku:</t>
  </si>
  <si>
    <t>Teisipäev</t>
  </si>
  <si>
    <t>Porgand (PRIA)</t>
  </si>
  <si>
    <t>Kolmapäev</t>
  </si>
  <si>
    <t>Õun (PRIA)</t>
  </si>
  <si>
    <t>Neljapäev</t>
  </si>
  <si>
    <t>Reede</t>
  </si>
  <si>
    <t>Pirn (PRIA)</t>
  </si>
  <si>
    <t>Nädala keskmine:</t>
  </si>
  <si>
    <t>Menüü kaloraaž on arvestatud I vanuseastmele.</t>
  </si>
  <si>
    <t>PRIA KOOLIPIIMA JA PUUVILJA PAKUME IGA PÄEV</t>
  </si>
  <si>
    <t>Menüü kaloraaž on arvestatud II vanuseastmele.</t>
  </si>
  <si>
    <t>Hapukoor</t>
  </si>
  <si>
    <t>Menüü kaloraaž on arvestatud III vanuseastmele.</t>
  </si>
  <si>
    <t>Pirn</t>
  </si>
  <si>
    <t>Porgand</t>
  </si>
  <si>
    <t>Õun</t>
  </si>
  <si>
    <t>Koolilõuna 29.05-02.06.2023</t>
  </si>
  <si>
    <t>Koolilõuna 05.06-09.06.2023</t>
  </si>
  <si>
    <t>PRIA Piimatooted (piim50g, keefir 50g)</t>
  </si>
  <si>
    <t>Peakapsas, valge (PRIA)</t>
  </si>
  <si>
    <t>Keefiri-marjajook</t>
  </si>
  <si>
    <t>Sealihaguljašš</t>
  </si>
  <si>
    <t xml:space="preserve">Rukkieiva- ja sepikutoodete valik </t>
  </si>
  <si>
    <t xml:space="preserve">Rukkileiva- ja sepikutoodete valik </t>
  </si>
  <si>
    <t>Peakapsas, valge</t>
  </si>
  <si>
    <t xml:space="preserve">Porgand  </t>
  </si>
  <si>
    <t>Peakpapsas, valge (PRIA)</t>
  </si>
  <si>
    <t xml:space="preserve">Koorene kanakaste </t>
  </si>
  <si>
    <t>Kapsasalat</t>
  </si>
  <si>
    <t>Peedisalat</t>
  </si>
  <si>
    <t>Kohupiimakreem marjakastmega</t>
  </si>
  <si>
    <t>Sealihapada sinepikastmes küüslauguga</t>
  </si>
  <si>
    <t>Porgandisalat</t>
  </si>
  <si>
    <t>Hapukurk</t>
  </si>
  <si>
    <t>Tarretis</t>
  </si>
  <si>
    <t>Hiinakapsasalat</t>
  </si>
  <si>
    <t>Juurseller, peet</t>
  </si>
  <si>
    <t>Jogurt marjaga</t>
  </si>
  <si>
    <t>Juurviljad</t>
  </si>
  <si>
    <t>Muffin</t>
  </si>
  <si>
    <t>Pasta (MAHE) hakklihaga</t>
  </si>
  <si>
    <t xml:space="preserve">Peedisalat </t>
  </si>
  <si>
    <t>Pasta/ täisterapasta (MAHE)</t>
  </si>
  <si>
    <t>Riis, aurutatud (MAHE)</t>
  </si>
  <si>
    <t>Kanasupp (MAHE KARTUL)</t>
  </si>
  <si>
    <t>Kartulipüree (MAHE)</t>
  </si>
  <si>
    <t>Kalasupp (MAHE KARTUL)</t>
  </si>
  <si>
    <t>Plov  (MAHE RIIS)</t>
  </si>
  <si>
    <t>Rassolnik sealihaga (MAHE KARTUL)</t>
  </si>
  <si>
    <t>Hautatud kartul lihaga (MAHE KARTUL)</t>
  </si>
  <si>
    <t>Frikadellisupp  (MAHE KARTUL)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</si>
</sst>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rgb="FF000000"/>
      <name val="Calibri1"/>
      <family val="2"/>
      <charset val="186"/>
    </font>
    <font>
      <sz val="11"/>
      <color rgb="FF000000"/>
      <name val="Calibri1"/>
      <family val="2"/>
      <charset val="186"/>
    </font>
    <font>
      <b/>
      <sz val="11"/>
      <color rgb="FF000000"/>
      <name val="Calibri1"/>
      <family val="2"/>
      <charset val="186"/>
    </font>
    <font>
      <b/>
      <sz val="11"/>
      <color rgb="FFFFFFFF"/>
      <name val="Calibri1"/>
      <family val="2"/>
      <charset val="186"/>
    </font>
    <font>
      <sz val="11"/>
      <color rgb="FFCC0000"/>
      <name val="Calibri1"/>
      <family val="2"/>
      <charset val="186"/>
    </font>
    <font>
      <u/>
      <sz val="11"/>
      <color rgb="FF0000FF"/>
      <name val="Calibri1"/>
      <family val="2"/>
      <charset val="186"/>
    </font>
    <font>
      <i/>
      <sz val="11"/>
      <color rgb="FF808080"/>
      <name val="Calibri1"/>
      <family val="2"/>
      <charset val="186"/>
    </font>
    <font>
      <sz val="11"/>
      <color rgb="FF006600"/>
      <name val="Calibri1"/>
      <family val="2"/>
      <charset val="186"/>
    </font>
    <font>
      <b/>
      <sz val="24"/>
      <color rgb="FF000000"/>
      <name val="Calibri1"/>
      <family val="2"/>
      <charset val="186"/>
    </font>
    <font>
      <b/>
      <sz val="18"/>
      <color rgb="FF000000"/>
      <name val="Calibri1"/>
      <family val="2"/>
      <charset val="186"/>
    </font>
    <font>
      <b/>
      <sz val="12"/>
      <color rgb="FF000000"/>
      <name val="Calibri1"/>
      <family val="2"/>
      <charset val="186"/>
    </font>
    <font>
      <u/>
      <sz val="11"/>
      <color rgb="FF0000EE"/>
      <name val="Calibri1"/>
      <family val="2"/>
      <charset val="186"/>
    </font>
    <font>
      <sz val="11"/>
      <color rgb="FF996600"/>
      <name val="Calibri1"/>
      <family val="2"/>
      <charset val="186"/>
    </font>
    <font>
      <sz val="11"/>
      <color rgb="FF333333"/>
      <name val="Calibri1"/>
      <family val="2"/>
      <charset val="186"/>
    </font>
    <font>
      <b/>
      <i/>
      <u/>
      <sz val="11"/>
      <color rgb="FF000000"/>
      <name val="Calibri1"/>
      <family val="2"/>
      <charset val="186"/>
    </font>
    <font>
      <sz val="11"/>
      <color rgb="FF000000"/>
      <name val="Calibri1"/>
      <charset val="186"/>
    </font>
    <font>
      <sz val="11"/>
      <color rgb="FFFF0000"/>
      <name val="Calibri1"/>
      <charset val="186"/>
    </font>
    <font>
      <sz val="10"/>
      <color rgb="FF000000"/>
      <name val="Calibri1"/>
      <charset val="186"/>
    </font>
    <font>
      <b/>
      <sz val="14"/>
      <color rgb="FF000000"/>
      <name val="Calibri1"/>
      <charset val="186"/>
    </font>
    <font>
      <sz val="9"/>
      <color rgb="FF000000"/>
      <name val="Calibri1"/>
      <charset val="186"/>
    </font>
    <font>
      <sz val="10"/>
      <color rgb="FF000000"/>
      <name val="Calibri"/>
      <family val="2"/>
      <charset val="186"/>
    </font>
    <font>
      <b/>
      <sz val="18"/>
      <color rgb="FF000000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indexed="8"/>
      <name val="Calibri"/>
      <family val="2"/>
      <charset val="186"/>
    </font>
    <font>
      <sz val="10"/>
      <color rgb="FF000000"/>
      <name val="Calibri1"/>
      <family val="2"/>
      <charset val="186"/>
    </font>
    <font>
      <sz val="10"/>
      <name val="Calibri"/>
      <family val="2"/>
      <charset val="186"/>
    </font>
    <font>
      <sz val="9"/>
      <color indexed="8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15" fillId="0" borderId="0" xfId="0" applyFont="1"/>
    <xf numFmtId="0" fontId="16" fillId="0" borderId="0" xfId="0" applyFont="1"/>
    <xf numFmtId="2" fontId="17" fillId="0" borderId="0" xfId="0" applyNumberFormat="1" applyFont="1" applyAlignment="1">
      <alignment wrapText="1"/>
    </xf>
    <xf numFmtId="4" fontId="15" fillId="0" borderId="0" xfId="0" applyNumberFormat="1" applyFont="1"/>
    <xf numFmtId="0" fontId="18" fillId="0" borderId="0" xfId="0" applyFont="1"/>
    <xf numFmtId="0" fontId="19" fillId="0" borderId="0" xfId="0" applyFont="1"/>
    <xf numFmtId="49" fontId="17" fillId="9" borderId="0" xfId="0" applyNumberFormat="1" applyFont="1" applyFill="1" applyAlignment="1">
      <alignment wrapText="1"/>
    </xf>
    <xf numFmtId="49" fontId="17" fillId="9" borderId="0" xfId="0" applyNumberFormat="1" applyFont="1" applyFill="1"/>
    <xf numFmtId="2" fontId="17" fillId="0" borderId="0" xfId="0" applyNumberFormat="1" applyFont="1" applyAlignment="1">
      <alignment horizontal="right" wrapText="1"/>
    </xf>
    <xf numFmtId="2" fontId="17" fillId="9" borderId="0" xfId="0" applyNumberFormat="1" applyFont="1" applyFill="1" applyAlignment="1">
      <alignment wrapText="1"/>
    </xf>
    <xf numFmtId="2" fontId="20" fillId="0" borderId="2" xfId="0" applyNumberFormat="1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2" xfId="0" applyFont="1" applyBorder="1"/>
    <xf numFmtId="0" fontId="2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2" xfId="0" applyFont="1" applyBorder="1"/>
    <xf numFmtId="0" fontId="26" fillId="0" borderId="2" xfId="0" applyFont="1" applyBorder="1"/>
    <xf numFmtId="2" fontId="26" fillId="0" borderId="2" xfId="0" applyNumberFormat="1" applyFont="1" applyBorder="1" applyAlignment="1">
      <alignment wrapText="1"/>
    </xf>
    <xf numFmtId="49" fontId="26" fillId="0" borderId="2" xfId="0" applyNumberFormat="1" applyFont="1" applyBorder="1" applyAlignment="1">
      <alignment wrapText="1"/>
    </xf>
    <xf numFmtId="2" fontId="26" fillId="0" borderId="2" xfId="0" applyNumberFormat="1" applyFont="1" applyBorder="1"/>
    <xf numFmtId="2" fontId="26" fillId="0" borderId="2" xfId="0" applyNumberFormat="1" applyFont="1" applyBorder="1" applyAlignment="1">
      <alignment horizontal="right" wrapText="1"/>
    </xf>
    <xf numFmtId="49" fontId="24" fillId="0" borderId="2" xfId="0" applyNumberFormat="1" applyFont="1" applyBorder="1" applyAlignment="1">
      <alignment wrapText="1"/>
    </xf>
    <xf numFmtId="49" fontId="24" fillId="0" borderId="2" xfId="0" applyNumberFormat="1" applyFont="1" applyBorder="1" applyAlignment="1">
      <alignment horizontal="right" wrapText="1"/>
    </xf>
    <xf numFmtId="2" fontId="24" fillId="0" borderId="2" xfId="0" applyNumberFormat="1" applyFont="1" applyBorder="1" applyAlignment="1">
      <alignment wrapText="1"/>
    </xf>
    <xf numFmtId="49" fontId="24" fillId="0" borderId="0" xfId="0" applyNumberFormat="1" applyFont="1" applyAlignment="1">
      <alignment wrapText="1"/>
    </xf>
    <xf numFmtId="0" fontId="25" fillId="0" borderId="0" xfId="0" applyFont="1"/>
    <xf numFmtId="0" fontId="24" fillId="0" borderId="4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wrapText="1"/>
    </xf>
    <xf numFmtId="49" fontId="24" fillId="0" borderId="4" xfId="0" applyNumberFormat="1" applyFont="1" applyBorder="1" applyAlignment="1">
      <alignment horizontal="right" wrapText="1"/>
    </xf>
    <xf numFmtId="49" fontId="24" fillId="9" borderId="4" xfId="0" applyNumberFormat="1" applyFont="1" applyFill="1" applyBorder="1" applyAlignment="1">
      <alignment horizontal="right" wrapText="1"/>
    </xf>
    <xf numFmtId="2" fontId="26" fillId="0" borderId="6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0" fontId="26" fillId="0" borderId="0" xfId="0" applyFont="1"/>
    <xf numFmtId="0" fontId="24" fillId="0" borderId="4" xfId="0" applyFont="1" applyBorder="1" applyAlignment="1">
      <alignment horizontal="right"/>
    </xf>
    <xf numFmtId="0" fontId="24" fillId="0" borderId="0" xfId="0" applyFont="1" applyAlignment="1">
      <alignment horizontal="right"/>
    </xf>
    <xf numFmtId="2" fontId="26" fillId="0" borderId="0" xfId="0" applyNumberFormat="1" applyFont="1" applyAlignment="1">
      <alignment wrapText="1"/>
    </xf>
    <xf numFmtId="2" fontId="24" fillId="0" borderId="0" xfId="0" applyNumberFormat="1" applyFont="1" applyAlignment="1">
      <alignment wrapText="1"/>
    </xf>
    <xf numFmtId="4" fontId="25" fillId="0" borderId="0" xfId="0" applyNumberFormat="1" applyFont="1"/>
    <xf numFmtId="0" fontId="27" fillId="0" borderId="0" xfId="0" applyFont="1"/>
    <xf numFmtId="0" fontId="23" fillId="9" borderId="2" xfId="0" applyFont="1" applyFill="1" applyBorder="1"/>
    <xf numFmtId="0" fontId="24" fillId="0" borderId="7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wrapText="1"/>
    </xf>
    <xf numFmtId="0" fontId="28" fillId="0" borderId="0" xfId="0" applyFont="1"/>
    <xf numFmtId="49" fontId="24" fillId="0" borderId="0" xfId="0" applyNumberFormat="1" applyFont="1" applyAlignment="1">
      <alignment horizontal="right" wrapText="1"/>
    </xf>
    <xf numFmtId="2" fontId="20" fillId="0" borderId="4" xfId="0" applyNumberFormat="1" applyFont="1" applyBorder="1" applyAlignment="1">
      <alignment wrapText="1"/>
    </xf>
    <xf numFmtId="2" fontId="26" fillId="0" borderId="3" xfId="0" applyNumberFormat="1" applyFont="1" applyBorder="1" applyAlignment="1">
      <alignment wrapText="1"/>
    </xf>
    <xf numFmtId="0" fontId="24" fillId="0" borderId="2" xfId="0" applyFont="1" applyBorder="1"/>
    <xf numFmtId="0" fontId="29" fillId="0" borderId="0" xfId="0" applyFont="1"/>
    <xf numFmtId="49" fontId="24" fillId="0" borderId="5" xfId="0" applyNumberFormat="1" applyFont="1" applyBorder="1" applyAlignment="1">
      <alignment horizontal="right" wrapText="1"/>
    </xf>
    <xf numFmtId="49" fontId="26" fillId="0" borderId="5" xfId="0" applyNumberFormat="1" applyFont="1" applyBorder="1" applyAlignment="1">
      <alignment wrapText="1"/>
    </xf>
    <xf numFmtId="4" fontId="26" fillId="0" borderId="0" xfId="0" applyNumberFormat="1" applyFont="1"/>
    <xf numFmtId="2" fontId="26" fillId="0" borderId="3" xfId="0" applyNumberFormat="1" applyFont="1" applyBorder="1" applyAlignment="1">
      <alignment horizontal="right" wrapText="1"/>
    </xf>
    <xf numFmtId="0" fontId="24" fillId="9" borderId="2" xfId="0" applyFont="1" applyFill="1" applyBorder="1"/>
    <xf numFmtId="2" fontId="20" fillId="0" borderId="9" xfId="0" applyNumberFormat="1" applyFont="1" applyBorder="1" applyAlignment="1">
      <alignment wrapText="1"/>
    </xf>
    <xf numFmtId="2" fontId="20" fillId="0" borderId="8" xfId="0" applyNumberFormat="1" applyFont="1" applyBorder="1" applyAlignment="1">
      <alignment wrapText="1"/>
    </xf>
    <xf numFmtId="2" fontId="20" fillId="0" borderId="0" xfId="0" applyNumberFormat="1" applyFont="1" applyAlignment="1">
      <alignment wrapText="1"/>
    </xf>
    <xf numFmtId="49" fontId="26" fillId="0" borderId="4" xfId="0" applyNumberFormat="1" applyFont="1" applyBorder="1" applyAlignment="1">
      <alignment vertical="center" wrapText="1"/>
    </xf>
    <xf numFmtId="2" fontId="26" fillId="0" borderId="6" xfId="0" applyNumberFormat="1" applyFont="1" applyBorder="1" applyAlignment="1">
      <alignment vertical="center" wrapText="1"/>
    </xf>
    <xf numFmtId="0" fontId="0" fillId="0" borderId="9" xfId="0" applyBorder="1"/>
    <xf numFmtId="0" fontId="30" fillId="0" borderId="9" xfId="0" applyFont="1" applyBorder="1"/>
    <xf numFmtId="2" fontId="30" fillId="0" borderId="9" xfId="0" applyNumberFormat="1" applyFont="1" applyBorder="1" applyAlignment="1">
      <alignment wrapText="1"/>
    </xf>
    <xf numFmtId="49" fontId="31" fillId="0" borderId="9" xfId="0" applyNumberFormat="1" applyFont="1" applyBorder="1" applyAlignment="1">
      <alignment wrapText="1"/>
    </xf>
    <xf numFmtId="49" fontId="32" fillId="0" borderId="9" xfId="0" applyNumberFormat="1" applyFont="1" applyBorder="1"/>
    <xf numFmtId="49" fontId="30" fillId="10" borderId="10" xfId="0" applyNumberFormat="1" applyFont="1" applyFill="1" applyBorder="1"/>
    <xf numFmtId="0" fontId="32" fillId="0" borderId="9" xfId="0" applyFont="1" applyBorder="1"/>
    <xf numFmtId="2" fontId="32" fillId="0" borderId="9" xfId="0" applyNumberFormat="1" applyFont="1" applyBorder="1"/>
    <xf numFmtId="2" fontId="31" fillId="0" borderId="9" xfId="0" applyNumberFormat="1" applyFont="1" applyBorder="1" applyAlignment="1">
      <alignment wrapText="1"/>
    </xf>
    <xf numFmtId="49" fontId="30" fillId="0" borderId="9" xfId="13" applyNumberFormat="1" applyFont="1" applyBorder="1"/>
    <xf numFmtId="0" fontId="30" fillId="0" borderId="10" xfId="0" applyFont="1" applyBorder="1"/>
    <xf numFmtId="0" fontId="32" fillId="0" borderId="10" xfId="0" applyFont="1" applyBorder="1"/>
    <xf numFmtId="49" fontId="31" fillId="0" borderId="11" xfId="0" applyNumberFormat="1" applyFont="1" applyBorder="1" applyAlignment="1">
      <alignment wrapText="1"/>
    </xf>
    <xf numFmtId="2" fontId="31" fillId="0" borderId="12" xfId="0" applyNumberFormat="1" applyFont="1" applyBorder="1" applyAlignment="1">
      <alignment wrapText="1"/>
    </xf>
    <xf numFmtId="49" fontId="33" fillId="0" borderId="9" xfId="0" applyNumberFormat="1" applyFont="1" applyBorder="1" applyAlignment="1">
      <alignment wrapText="1"/>
    </xf>
    <xf numFmtId="0" fontId="34" fillId="0" borderId="9" xfId="0" applyFont="1" applyBorder="1"/>
    <xf numFmtId="49" fontId="30" fillId="0" borderId="10" xfId="0" applyNumberFormat="1" applyFont="1" applyBorder="1"/>
    <xf numFmtId="2" fontId="32" fillId="0" borderId="9" xfId="0" applyNumberFormat="1" applyFont="1" applyBorder="1" applyAlignment="1">
      <alignment wrapText="1"/>
    </xf>
    <xf numFmtId="0" fontId="20" fillId="0" borderId="10" xfId="0" applyFont="1" applyBorder="1" applyAlignment="1">
      <alignment vertical="center"/>
    </xf>
    <xf numFmtId="2" fontId="35" fillId="11" borderId="12" xfId="0" applyNumberFormat="1" applyFont="1" applyFill="1" applyBorder="1" applyAlignment="1">
      <alignment wrapText="1"/>
    </xf>
    <xf numFmtId="2" fontId="35" fillId="0" borderId="12" xfId="0" applyNumberFormat="1" applyFont="1" applyBorder="1" applyAlignment="1">
      <alignment wrapText="1"/>
    </xf>
    <xf numFmtId="49" fontId="32" fillId="0" borderId="10" xfId="0" applyNumberFormat="1" applyFont="1" applyBorder="1"/>
    <xf numFmtId="0" fontId="32" fillId="0" borderId="11" xfId="0" applyFont="1" applyBorder="1"/>
    <xf numFmtId="2" fontId="35" fillId="0" borderId="13" xfId="0" applyNumberFormat="1" applyFont="1" applyBorder="1" applyAlignment="1">
      <alignment wrapText="1"/>
    </xf>
    <xf numFmtId="49" fontId="36" fillId="0" borderId="9" xfId="0" applyNumberFormat="1" applyFont="1" applyBorder="1" applyAlignment="1">
      <alignment wrapText="1"/>
    </xf>
    <xf numFmtId="2" fontId="30" fillId="0" borderId="14" xfId="0" applyNumberFormat="1" applyFont="1" applyBorder="1" applyAlignment="1">
      <alignment wrapText="1"/>
    </xf>
    <xf numFmtId="2" fontId="31" fillId="0" borderId="15" xfId="0" applyNumberFormat="1" applyFont="1" applyBorder="1" applyAlignment="1">
      <alignment wrapText="1"/>
    </xf>
    <xf numFmtId="0" fontId="23" fillId="9" borderId="9" xfId="0" applyFont="1" applyFill="1" applyBorder="1"/>
    <xf numFmtId="0" fontId="24" fillId="0" borderId="9" xfId="0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 wrapText="1"/>
    </xf>
    <xf numFmtId="49" fontId="30" fillId="0" borderId="9" xfId="0" applyNumberFormat="1" applyFont="1" applyBorder="1"/>
    <xf numFmtId="2" fontId="35" fillId="0" borderId="9" xfId="0" applyNumberFormat="1" applyFont="1" applyBorder="1" applyAlignment="1">
      <alignment wrapText="1"/>
    </xf>
    <xf numFmtId="0" fontId="30" fillId="10" borderId="9" xfId="0" applyFont="1" applyFill="1" applyBorder="1"/>
    <xf numFmtId="49" fontId="20" fillId="9" borderId="4" xfId="0" applyNumberFormat="1" applyFont="1" applyFill="1" applyBorder="1"/>
    <xf numFmtId="2" fontId="26" fillId="0" borderId="9" xfId="0" applyNumberFormat="1" applyFont="1" applyBorder="1" applyAlignment="1">
      <alignment wrapText="1"/>
    </xf>
    <xf numFmtId="2" fontId="26" fillId="0" borderId="4" xfId="0" applyNumberFormat="1" applyFont="1" applyBorder="1" applyAlignment="1">
      <alignment wrapText="1"/>
    </xf>
    <xf numFmtId="0" fontId="26" fillId="0" borderId="4" xfId="0" applyFont="1" applyBorder="1"/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Hyperlink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builtinId="8"/>
    <cellStyle name="Neutral" xfId="14" xr:uid="{00000000-0005-0000-0000-00000D000000}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7"/>
  <sheetViews>
    <sheetView tabSelected="1" workbookViewId="0">
      <selection activeCell="B23" sqref="B23"/>
    </sheetView>
  </sheetViews>
  <sheetFormatPr defaultRowHeight="14.25"/>
  <cols>
    <col min="1" max="1" width="11.75" customWidth="1"/>
    <col min="2" max="2" width="43.25" style="1" customWidth="1"/>
    <col min="3" max="3" width="13.125" style="1" customWidth="1"/>
    <col min="4" max="4" width="11.625" style="1" customWidth="1"/>
    <col min="5" max="5" width="11.25" style="1" customWidth="1"/>
    <col min="6" max="6" width="10.75" style="1" customWidth="1"/>
    <col min="7" max="7" width="10.625" style="1" customWidth="1"/>
    <col min="8" max="257" width="8" customWidth="1"/>
    <col min="258" max="258" width="34.875" customWidth="1"/>
    <col min="259" max="260" width="13.125" customWidth="1"/>
    <col min="261" max="261" width="12.5" customWidth="1"/>
    <col min="262" max="262" width="14.625" customWidth="1"/>
    <col min="263" max="263" width="14.375" customWidth="1"/>
    <col min="264" max="513" width="8" customWidth="1"/>
    <col min="514" max="514" width="34.875" customWidth="1"/>
    <col min="515" max="516" width="13.125" customWidth="1"/>
    <col min="517" max="517" width="12.5" customWidth="1"/>
    <col min="518" max="518" width="14.625" customWidth="1"/>
    <col min="519" max="519" width="14.375" customWidth="1"/>
    <col min="520" max="769" width="8" customWidth="1"/>
    <col min="770" max="770" width="34.875" customWidth="1"/>
    <col min="771" max="772" width="13.125" customWidth="1"/>
    <col min="773" max="773" width="12.5" customWidth="1"/>
    <col min="774" max="774" width="14.625" customWidth="1"/>
    <col min="775" max="775" width="14.375" customWidth="1"/>
    <col min="776" max="1025" width="8" customWidth="1"/>
    <col min="1026" max="1026" width="34.875" customWidth="1"/>
    <col min="1027" max="1028" width="13.125" customWidth="1"/>
    <col min="1029" max="1029" width="12.5" customWidth="1"/>
    <col min="1030" max="1030" width="14.625" customWidth="1"/>
    <col min="1031" max="1031" width="14.375" customWidth="1"/>
    <col min="1032" max="1281" width="8" customWidth="1"/>
    <col min="1282" max="1282" width="34.875" customWidth="1"/>
    <col min="1283" max="1284" width="13.125" customWidth="1"/>
    <col min="1285" max="1285" width="12.5" customWidth="1"/>
    <col min="1286" max="1286" width="14.625" customWidth="1"/>
    <col min="1287" max="1287" width="14.375" customWidth="1"/>
    <col min="1288" max="1537" width="8" customWidth="1"/>
    <col min="1538" max="1538" width="34.875" customWidth="1"/>
    <col min="1539" max="1540" width="13.125" customWidth="1"/>
    <col min="1541" max="1541" width="12.5" customWidth="1"/>
    <col min="1542" max="1542" width="14.625" customWidth="1"/>
    <col min="1543" max="1543" width="14.375" customWidth="1"/>
    <col min="1544" max="1793" width="8" customWidth="1"/>
    <col min="1794" max="1794" width="34.875" customWidth="1"/>
    <col min="1795" max="1796" width="13.125" customWidth="1"/>
    <col min="1797" max="1797" width="12.5" customWidth="1"/>
    <col min="1798" max="1798" width="14.625" customWidth="1"/>
    <col min="1799" max="1799" width="14.375" customWidth="1"/>
    <col min="1800" max="2049" width="8" customWidth="1"/>
    <col min="2050" max="2050" width="34.875" customWidth="1"/>
    <col min="2051" max="2052" width="13.125" customWidth="1"/>
    <col min="2053" max="2053" width="12.5" customWidth="1"/>
    <col min="2054" max="2054" width="14.625" customWidth="1"/>
    <col min="2055" max="2055" width="14.375" customWidth="1"/>
    <col min="2056" max="2305" width="8" customWidth="1"/>
    <col min="2306" max="2306" width="34.875" customWidth="1"/>
    <col min="2307" max="2308" width="13.125" customWidth="1"/>
    <col min="2309" max="2309" width="12.5" customWidth="1"/>
    <col min="2310" max="2310" width="14.625" customWidth="1"/>
    <col min="2311" max="2311" width="14.375" customWidth="1"/>
    <col min="2312" max="2561" width="8" customWidth="1"/>
    <col min="2562" max="2562" width="34.875" customWidth="1"/>
    <col min="2563" max="2564" width="13.125" customWidth="1"/>
    <col min="2565" max="2565" width="12.5" customWidth="1"/>
    <col min="2566" max="2566" width="14.625" customWidth="1"/>
    <col min="2567" max="2567" width="14.375" customWidth="1"/>
    <col min="2568" max="2817" width="8" customWidth="1"/>
    <col min="2818" max="2818" width="34.875" customWidth="1"/>
    <col min="2819" max="2820" width="13.125" customWidth="1"/>
    <col min="2821" max="2821" width="12.5" customWidth="1"/>
    <col min="2822" max="2822" width="14.625" customWidth="1"/>
    <col min="2823" max="2823" width="14.375" customWidth="1"/>
    <col min="2824" max="3073" width="8" customWidth="1"/>
    <col min="3074" max="3074" width="34.875" customWidth="1"/>
    <col min="3075" max="3076" width="13.125" customWidth="1"/>
    <col min="3077" max="3077" width="12.5" customWidth="1"/>
    <col min="3078" max="3078" width="14.625" customWidth="1"/>
    <col min="3079" max="3079" width="14.375" customWidth="1"/>
    <col min="3080" max="3329" width="8" customWidth="1"/>
    <col min="3330" max="3330" width="34.875" customWidth="1"/>
    <col min="3331" max="3332" width="13.125" customWidth="1"/>
    <col min="3333" max="3333" width="12.5" customWidth="1"/>
    <col min="3334" max="3334" width="14.625" customWidth="1"/>
    <col min="3335" max="3335" width="14.375" customWidth="1"/>
    <col min="3336" max="3585" width="8" customWidth="1"/>
    <col min="3586" max="3586" width="34.875" customWidth="1"/>
    <col min="3587" max="3588" width="13.125" customWidth="1"/>
    <col min="3589" max="3589" width="12.5" customWidth="1"/>
    <col min="3590" max="3590" width="14.625" customWidth="1"/>
    <col min="3591" max="3591" width="14.375" customWidth="1"/>
    <col min="3592" max="3841" width="8" customWidth="1"/>
    <col min="3842" max="3842" width="34.875" customWidth="1"/>
    <col min="3843" max="3844" width="13.125" customWidth="1"/>
    <col min="3845" max="3845" width="12.5" customWidth="1"/>
    <col min="3846" max="3846" width="14.625" customWidth="1"/>
    <col min="3847" max="3847" width="14.375" customWidth="1"/>
    <col min="3848" max="4097" width="8" customWidth="1"/>
    <col min="4098" max="4098" width="34.875" customWidth="1"/>
    <col min="4099" max="4100" width="13.125" customWidth="1"/>
    <col min="4101" max="4101" width="12.5" customWidth="1"/>
    <col min="4102" max="4102" width="14.625" customWidth="1"/>
    <col min="4103" max="4103" width="14.375" customWidth="1"/>
    <col min="4104" max="4353" width="8" customWidth="1"/>
    <col min="4354" max="4354" width="34.875" customWidth="1"/>
    <col min="4355" max="4356" width="13.125" customWidth="1"/>
    <col min="4357" max="4357" width="12.5" customWidth="1"/>
    <col min="4358" max="4358" width="14.625" customWidth="1"/>
    <col min="4359" max="4359" width="14.375" customWidth="1"/>
    <col min="4360" max="4609" width="8" customWidth="1"/>
    <col min="4610" max="4610" width="34.875" customWidth="1"/>
    <col min="4611" max="4612" width="13.125" customWidth="1"/>
    <col min="4613" max="4613" width="12.5" customWidth="1"/>
    <col min="4614" max="4614" width="14.625" customWidth="1"/>
    <col min="4615" max="4615" width="14.375" customWidth="1"/>
    <col min="4616" max="4865" width="8" customWidth="1"/>
    <col min="4866" max="4866" width="34.875" customWidth="1"/>
    <col min="4867" max="4868" width="13.125" customWidth="1"/>
    <col min="4869" max="4869" width="12.5" customWidth="1"/>
    <col min="4870" max="4870" width="14.625" customWidth="1"/>
    <col min="4871" max="4871" width="14.375" customWidth="1"/>
    <col min="4872" max="5121" width="8" customWidth="1"/>
    <col min="5122" max="5122" width="34.875" customWidth="1"/>
    <col min="5123" max="5124" width="13.125" customWidth="1"/>
    <col min="5125" max="5125" width="12.5" customWidth="1"/>
    <col min="5126" max="5126" width="14.625" customWidth="1"/>
    <col min="5127" max="5127" width="14.375" customWidth="1"/>
    <col min="5128" max="5377" width="8" customWidth="1"/>
    <col min="5378" max="5378" width="34.875" customWidth="1"/>
    <col min="5379" max="5380" width="13.125" customWidth="1"/>
    <col min="5381" max="5381" width="12.5" customWidth="1"/>
    <col min="5382" max="5382" width="14.625" customWidth="1"/>
    <col min="5383" max="5383" width="14.375" customWidth="1"/>
    <col min="5384" max="5633" width="8" customWidth="1"/>
    <col min="5634" max="5634" width="34.875" customWidth="1"/>
    <col min="5635" max="5636" width="13.125" customWidth="1"/>
    <col min="5637" max="5637" width="12.5" customWidth="1"/>
    <col min="5638" max="5638" width="14.625" customWidth="1"/>
    <col min="5639" max="5639" width="14.375" customWidth="1"/>
    <col min="5640" max="5889" width="8" customWidth="1"/>
    <col min="5890" max="5890" width="34.875" customWidth="1"/>
    <col min="5891" max="5892" width="13.125" customWidth="1"/>
    <col min="5893" max="5893" width="12.5" customWidth="1"/>
    <col min="5894" max="5894" width="14.625" customWidth="1"/>
    <col min="5895" max="5895" width="14.375" customWidth="1"/>
    <col min="5896" max="6145" width="8" customWidth="1"/>
    <col min="6146" max="6146" width="34.875" customWidth="1"/>
    <col min="6147" max="6148" width="13.125" customWidth="1"/>
    <col min="6149" max="6149" width="12.5" customWidth="1"/>
    <col min="6150" max="6150" width="14.625" customWidth="1"/>
    <col min="6151" max="6151" width="14.375" customWidth="1"/>
    <col min="6152" max="6401" width="8" customWidth="1"/>
    <col min="6402" max="6402" width="34.875" customWidth="1"/>
    <col min="6403" max="6404" width="13.125" customWidth="1"/>
    <col min="6405" max="6405" width="12.5" customWidth="1"/>
    <col min="6406" max="6406" width="14.625" customWidth="1"/>
    <col min="6407" max="6407" width="14.375" customWidth="1"/>
    <col min="6408" max="6657" width="8" customWidth="1"/>
    <col min="6658" max="6658" width="34.875" customWidth="1"/>
    <col min="6659" max="6660" width="13.125" customWidth="1"/>
    <col min="6661" max="6661" width="12.5" customWidth="1"/>
    <col min="6662" max="6662" width="14.625" customWidth="1"/>
    <col min="6663" max="6663" width="14.375" customWidth="1"/>
    <col min="6664" max="6913" width="8" customWidth="1"/>
    <col min="6914" max="6914" width="34.875" customWidth="1"/>
    <col min="6915" max="6916" width="13.125" customWidth="1"/>
    <col min="6917" max="6917" width="12.5" customWidth="1"/>
    <col min="6918" max="6918" width="14.625" customWidth="1"/>
    <col min="6919" max="6919" width="14.375" customWidth="1"/>
    <col min="6920" max="7169" width="8" customWidth="1"/>
    <col min="7170" max="7170" width="34.875" customWidth="1"/>
    <col min="7171" max="7172" width="13.125" customWidth="1"/>
    <col min="7173" max="7173" width="12.5" customWidth="1"/>
    <col min="7174" max="7174" width="14.625" customWidth="1"/>
    <col min="7175" max="7175" width="14.375" customWidth="1"/>
    <col min="7176" max="7425" width="8" customWidth="1"/>
    <col min="7426" max="7426" width="34.875" customWidth="1"/>
    <col min="7427" max="7428" width="13.125" customWidth="1"/>
    <col min="7429" max="7429" width="12.5" customWidth="1"/>
    <col min="7430" max="7430" width="14.625" customWidth="1"/>
    <col min="7431" max="7431" width="14.375" customWidth="1"/>
    <col min="7432" max="7681" width="8" customWidth="1"/>
    <col min="7682" max="7682" width="34.875" customWidth="1"/>
    <col min="7683" max="7684" width="13.125" customWidth="1"/>
    <col min="7685" max="7685" width="12.5" customWidth="1"/>
    <col min="7686" max="7686" width="14.625" customWidth="1"/>
    <col min="7687" max="7687" width="14.375" customWidth="1"/>
    <col min="7688" max="7937" width="8" customWidth="1"/>
    <col min="7938" max="7938" width="34.875" customWidth="1"/>
    <col min="7939" max="7940" width="13.125" customWidth="1"/>
    <col min="7941" max="7941" width="12.5" customWidth="1"/>
    <col min="7942" max="7942" width="14.625" customWidth="1"/>
    <col min="7943" max="7943" width="14.375" customWidth="1"/>
    <col min="7944" max="8193" width="8" customWidth="1"/>
    <col min="8194" max="8194" width="34.875" customWidth="1"/>
    <col min="8195" max="8196" width="13.125" customWidth="1"/>
    <col min="8197" max="8197" width="12.5" customWidth="1"/>
    <col min="8198" max="8198" width="14.625" customWidth="1"/>
    <col min="8199" max="8199" width="14.375" customWidth="1"/>
    <col min="8200" max="8449" width="8" customWidth="1"/>
    <col min="8450" max="8450" width="34.875" customWidth="1"/>
    <col min="8451" max="8452" width="13.125" customWidth="1"/>
    <col min="8453" max="8453" width="12.5" customWidth="1"/>
    <col min="8454" max="8454" width="14.625" customWidth="1"/>
    <col min="8455" max="8455" width="14.375" customWidth="1"/>
    <col min="8456" max="8705" width="8" customWidth="1"/>
    <col min="8706" max="8706" width="34.875" customWidth="1"/>
    <col min="8707" max="8708" width="13.125" customWidth="1"/>
    <col min="8709" max="8709" width="12.5" customWidth="1"/>
    <col min="8710" max="8710" width="14.625" customWidth="1"/>
    <col min="8711" max="8711" width="14.375" customWidth="1"/>
    <col min="8712" max="8961" width="8" customWidth="1"/>
    <col min="8962" max="8962" width="34.875" customWidth="1"/>
    <col min="8963" max="8964" width="13.125" customWidth="1"/>
    <col min="8965" max="8965" width="12.5" customWidth="1"/>
    <col min="8966" max="8966" width="14.625" customWidth="1"/>
    <col min="8967" max="8967" width="14.375" customWidth="1"/>
    <col min="8968" max="9217" width="8" customWidth="1"/>
    <col min="9218" max="9218" width="34.875" customWidth="1"/>
    <col min="9219" max="9220" width="13.125" customWidth="1"/>
    <col min="9221" max="9221" width="12.5" customWidth="1"/>
    <col min="9222" max="9222" width="14.625" customWidth="1"/>
    <col min="9223" max="9223" width="14.375" customWidth="1"/>
    <col min="9224" max="9473" width="8" customWidth="1"/>
    <col min="9474" max="9474" width="34.875" customWidth="1"/>
    <col min="9475" max="9476" width="13.125" customWidth="1"/>
    <col min="9477" max="9477" width="12.5" customWidth="1"/>
    <col min="9478" max="9478" width="14.625" customWidth="1"/>
    <col min="9479" max="9479" width="14.375" customWidth="1"/>
    <col min="9480" max="9729" width="8" customWidth="1"/>
    <col min="9730" max="9730" width="34.875" customWidth="1"/>
    <col min="9731" max="9732" width="13.125" customWidth="1"/>
    <col min="9733" max="9733" width="12.5" customWidth="1"/>
    <col min="9734" max="9734" width="14.625" customWidth="1"/>
    <col min="9735" max="9735" width="14.375" customWidth="1"/>
    <col min="9736" max="9985" width="8" customWidth="1"/>
    <col min="9986" max="9986" width="34.875" customWidth="1"/>
    <col min="9987" max="9988" width="13.125" customWidth="1"/>
    <col min="9989" max="9989" width="12.5" customWidth="1"/>
    <col min="9990" max="9990" width="14.625" customWidth="1"/>
    <col min="9991" max="9991" width="14.375" customWidth="1"/>
    <col min="9992" max="10241" width="8" customWidth="1"/>
    <col min="10242" max="10242" width="34.875" customWidth="1"/>
    <col min="10243" max="10244" width="13.125" customWidth="1"/>
    <col min="10245" max="10245" width="12.5" customWidth="1"/>
    <col min="10246" max="10246" width="14.625" customWidth="1"/>
    <col min="10247" max="10247" width="14.375" customWidth="1"/>
    <col min="10248" max="10497" width="8" customWidth="1"/>
    <col min="10498" max="10498" width="34.875" customWidth="1"/>
    <col min="10499" max="10500" width="13.125" customWidth="1"/>
    <col min="10501" max="10501" width="12.5" customWidth="1"/>
    <col min="10502" max="10502" width="14.625" customWidth="1"/>
    <col min="10503" max="10503" width="14.375" customWidth="1"/>
    <col min="10504" max="10753" width="8" customWidth="1"/>
    <col min="10754" max="10754" width="34.875" customWidth="1"/>
    <col min="10755" max="10756" width="13.125" customWidth="1"/>
    <col min="10757" max="10757" width="12.5" customWidth="1"/>
    <col min="10758" max="10758" width="14.625" customWidth="1"/>
    <col min="10759" max="10759" width="14.375" customWidth="1"/>
    <col min="10760" max="11009" width="8" customWidth="1"/>
    <col min="11010" max="11010" width="34.875" customWidth="1"/>
    <col min="11011" max="11012" width="13.125" customWidth="1"/>
    <col min="11013" max="11013" width="12.5" customWidth="1"/>
    <col min="11014" max="11014" width="14.625" customWidth="1"/>
    <col min="11015" max="11015" width="14.375" customWidth="1"/>
    <col min="11016" max="11265" width="8" customWidth="1"/>
    <col min="11266" max="11266" width="34.875" customWidth="1"/>
    <col min="11267" max="11268" width="13.125" customWidth="1"/>
    <col min="11269" max="11269" width="12.5" customWidth="1"/>
    <col min="11270" max="11270" width="14.625" customWidth="1"/>
    <col min="11271" max="11271" width="14.375" customWidth="1"/>
    <col min="11272" max="11521" width="8" customWidth="1"/>
    <col min="11522" max="11522" width="34.875" customWidth="1"/>
    <col min="11523" max="11524" width="13.125" customWidth="1"/>
    <col min="11525" max="11525" width="12.5" customWidth="1"/>
    <col min="11526" max="11526" width="14.625" customWidth="1"/>
    <col min="11527" max="11527" width="14.375" customWidth="1"/>
    <col min="11528" max="11777" width="8" customWidth="1"/>
    <col min="11778" max="11778" width="34.875" customWidth="1"/>
    <col min="11779" max="11780" width="13.125" customWidth="1"/>
    <col min="11781" max="11781" width="12.5" customWidth="1"/>
    <col min="11782" max="11782" width="14.625" customWidth="1"/>
    <col min="11783" max="11783" width="14.375" customWidth="1"/>
    <col min="11784" max="12033" width="8" customWidth="1"/>
    <col min="12034" max="12034" width="34.875" customWidth="1"/>
    <col min="12035" max="12036" width="13.125" customWidth="1"/>
    <col min="12037" max="12037" width="12.5" customWidth="1"/>
    <col min="12038" max="12038" width="14.625" customWidth="1"/>
    <col min="12039" max="12039" width="14.375" customWidth="1"/>
    <col min="12040" max="12289" width="8" customWidth="1"/>
    <col min="12290" max="12290" width="34.875" customWidth="1"/>
    <col min="12291" max="12292" width="13.125" customWidth="1"/>
    <col min="12293" max="12293" width="12.5" customWidth="1"/>
    <col min="12294" max="12294" width="14.625" customWidth="1"/>
    <col min="12295" max="12295" width="14.375" customWidth="1"/>
    <col min="12296" max="12545" width="8" customWidth="1"/>
    <col min="12546" max="12546" width="34.875" customWidth="1"/>
    <col min="12547" max="12548" width="13.125" customWidth="1"/>
    <col min="12549" max="12549" width="12.5" customWidth="1"/>
    <col min="12550" max="12550" width="14.625" customWidth="1"/>
    <col min="12551" max="12551" width="14.375" customWidth="1"/>
    <col min="12552" max="12801" width="8" customWidth="1"/>
    <col min="12802" max="12802" width="34.875" customWidth="1"/>
    <col min="12803" max="12804" width="13.125" customWidth="1"/>
    <col min="12805" max="12805" width="12.5" customWidth="1"/>
    <col min="12806" max="12806" width="14.625" customWidth="1"/>
    <col min="12807" max="12807" width="14.375" customWidth="1"/>
    <col min="12808" max="13057" width="8" customWidth="1"/>
    <col min="13058" max="13058" width="34.875" customWidth="1"/>
    <col min="13059" max="13060" width="13.125" customWidth="1"/>
    <col min="13061" max="13061" width="12.5" customWidth="1"/>
    <col min="13062" max="13062" width="14.625" customWidth="1"/>
    <col min="13063" max="13063" width="14.375" customWidth="1"/>
    <col min="13064" max="13313" width="8" customWidth="1"/>
    <col min="13314" max="13314" width="34.875" customWidth="1"/>
    <col min="13315" max="13316" width="13.125" customWidth="1"/>
    <col min="13317" max="13317" width="12.5" customWidth="1"/>
    <col min="13318" max="13318" width="14.625" customWidth="1"/>
    <col min="13319" max="13319" width="14.375" customWidth="1"/>
    <col min="13320" max="13569" width="8" customWidth="1"/>
    <col min="13570" max="13570" width="34.875" customWidth="1"/>
    <col min="13571" max="13572" width="13.125" customWidth="1"/>
    <col min="13573" max="13573" width="12.5" customWidth="1"/>
    <col min="13574" max="13574" width="14.625" customWidth="1"/>
    <col min="13575" max="13575" width="14.375" customWidth="1"/>
    <col min="13576" max="13825" width="8" customWidth="1"/>
    <col min="13826" max="13826" width="34.875" customWidth="1"/>
    <col min="13827" max="13828" width="13.125" customWidth="1"/>
    <col min="13829" max="13829" width="12.5" customWidth="1"/>
    <col min="13830" max="13830" width="14.625" customWidth="1"/>
    <col min="13831" max="13831" width="14.375" customWidth="1"/>
    <col min="13832" max="14081" width="8" customWidth="1"/>
    <col min="14082" max="14082" width="34.875" customWidth="1"/>
    <col min="14083" max="14084" width="13.125" customWidth="1"/>
    <col min="14085" max="14085" width="12.5" customWidth="1"/>
    <col min="14086" max="14086" width="14.625" customWidth="1"/>
    <col min="14087" max="14087" width="14.375" customWidth="1"/>
    <col min="14088" max="14337" width="8" customWidth="1"/>
    <col min="14338" max="14338" width="34.875" customWidth="1"/>
    <col min="14339" max="14340" width="13.125" customWidth="1"/>
    <col min="14341" max="14341" width="12.5" customWidth="1"/>
    <col min="14342" max="14342" width="14.625" customWidth="1"/>
    <col min="14343" max="14343" width="14.375" customWidth="1"/>
    <col min="14344" max="14593" width="8" customWidth="1"/>
    <col min="14594" max="14594" width="34.875" customWidth="1"/>
    <col min="14595" max="14596" width="13.125" customWidth="1"/>
    <col min="14597" max="14597" width="12.5" customWidth="1"/>
    <col min="14598" max="14598" width="14.625" customWidth="1"/>
    <col min="14599" max="14599" width="14.375" customWidth="1"/>
    <col min="14600" max="14849" width="8" customWidth="1"/>
    <col min="14850" max="14850" width="34.875" customWidth="1"/>
    <col min="14851" max="14852" width="13.125" customWidth="1"/>
    <col min="14853" max="14853" width="12.5" customWidth="1"/>
    <col min="14854" max="14854" width="14.625" customWidth="1"/>
    <col min="14855" max="14855" width="14.375" customWidth="1"/>
    <col min="14856" max="15105" width="8" customWidth="1"/>
    <col min="15106" max="15106" width="34.875" customWidth="1"/>
    <col min="15107" max="15108" width="13.125" customWidth="1"/>
    <col min="15109" max="15109" width="12.5" customWidth="1"/>
    <col min="15110" max="15110" width="14.625" customWidth="1"/>
    <col min="15111" max="15111" width="14.375" customWidth="1"/>
    <col min="15112" max="15361" width="8" customWidth="1"/>
    <col min="15362" max="15362" width="34.875" customWidth="1"/>
    <col min="15363" max="15364" width="13.125" customWidth="1"/>
    <col min="15365" max="15365" width="12.5" customWidth="1"/>
    <col min="15366" max="15366" width="14.625" customWidth="1"/>
    <col min="15367" max="15367" width="14.375" customWidth="1"/>
    <col min="15368" max="15617" width="8" customWidth="1"/>
    <col min="15618" max="15618" width="34.875" customWidth="1"/>
    <col min="15619" max="15620" width="13.125" customWidth="1"/>
    <col min="15621" max="15621" width="12.5" customWidth="1"/>
    <col min="15622" max="15622" width="14.625" customWidth="1"/>
    <col min="15623" max="15623" width="14.375" customWidth="1"/>
    <col min="15624" max="15873" width="8" customWidth="1"/>
    <col min="15874" max="15874" width="34.875" customWidth="1"/>
    <col min="15875" max="15876" width="13.125" customWidth="1"/>
    <col min="15877" max="15877" width="12.5" customWidth="1"/>
    <col min="15878" max="15878" width="14.625" customWidth="1"/>
    <col min="15879" max="15879" width="14.375" customWidth="1"/>
    <col min="15880" max="16129" width="8" customWidth="1"/>
    <col min="16130" max="16130" width="34.875" customWidth="1"/>
    <col min="16131" max="16132" width="13.125" customWidth="1"/>
    <col min="16133" max="16133" width="12.5" customWidth="1"/>
    <col min="16134" max="16134" width="14.625" customWidth="1"/>
    <col min="16135" max="16135" width="14.375" customWidth="1"/>
    <col min="16136" max="16384" width="8" customWidth="1"/>
  </cols>
  <sheetData>
    <row r="1" spans="1:7 16136:16384" ht="30" customHeight="1"/>
    <row r="2" spans="1:7 16136:16384" ht="23.25">
      <c r="A2" s="12" t="str">
        <f>'teine 22'!A2</f>
        <v>Koolilõuna 29.05-02.06.2023</v>
      </c>
      <c r="B2" s="13"/>
      <c r="D2" s="2"/>
    </row>
    <row r="3" spans="1:7 16136:16384" ht="23.25" customHeight="1">
      <c r="A3" s="49" t="s">
        <v>0</v>
      </c>
      <c r="B3" s="15"/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</row>
    <row r="4" spans="1:7 16136:16384" ht="17.25" customHeight="1">
      <c r="A4" s="18" t="s">
        <v>6</v>
      </c>
      <c r="B4" s="30" t="str">
        <f>'teine 22'!B4</f>
        <v xml:space="preserve">Koorene kanakaste </v>
      </c>
      <c r="C4" s="19">
        <v>120</v>
      </c>
      <c r="D4" s="19">
        <f>$C4*'teine 22'!D4/'teine 22'!$C4</f>
        <v>171.53142857142859</v>
      </c>
      <c r="E4" s="19">
        <f>$C4*'teine 22'!E4/'teine 22'!$C4</f>
        <v>8.0142857142857142</v>
      </c>
      <c r="F4" s="19">
        <f>$C4*'teine 22'!F4/'teine 22'!$C4</f>
        <v>11.639999999999999</v>
      </c>
      <c r="G4" s="19">
        <f>$C4*'teine 22'!G4/'teine 22'!$C4</f>
        <v>7.9714285714285715</v>
      </c>
    </row>
    <row r="5" spans="1:7 16136:16384">
      <c r="A5" s="20"/>
      <c r="B5" s="30" t="str">
        <f>'teine 22'!B5</f>
        <v>Pasta/ täisterapasta (MAHE)</v>
      </c>
      <c r="C5" s="19">
        <v>70</v>
      </c>
      <c r="D5" s="19">
        <f>$C5*'teine 22'!D5/'teine 22'!$C5</f>
        <v>107</v>
      </c>
      <c r="E5" s="19">
        <f>$C5*'teine 22'!E5/'teine 22'!$C5</f>
        <v>22.4</v>
      </c>
      <c r="F5" s="19">
        <f>$C5*'teine 22'!F5/'teine 22'!$C5</f>
        <v>0.66800000000000004</v>
      </c>
      <c r="G5" s="19">
        <f>$C5*'teine 22'!G5/'teine 22'!$C5</f>
        <v>3.61</v>
      </c>
    </row>
    <row r="6" spans="1:7 16136:16384" s="1" customFormat="1">
      <c r="A6" s="20"/>
      <c r="B6" s="30" t="str">
        <f>'teine 22'!B6</f>
        <v>Riis, aurutatud (MAHE)</v>
      </c>
      <c r="C6" s="19">
        <v>70</v>
      </c>
      <c r="D6" s="19">
        <f>$C6*'teine 22'!D6/'teine 22'!$C6</f>
        <v>79.599999999999994</v>
      </c>
      <c r="E6" s="19">
        <f>$C6*'teine 22'!E6/'teine 22'!$C6</f>
        <v>18.3</v>
      </c>
      <c r="F6" s="19">
        <f>$C6*'teine 22'!F6/'teine 22'!$C6</f>
        <v>0.161</v>
      </c>
      <c r="G6" s="19">
        <f>$C6*'teine 22'!G6/'teine 22'!$C6</f>
        <v>1.55</v>
      </c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7 16136:16384">
      <c r="A7" s="20"/>
      <c r="B7" s="30" t="str">
        <f>'teine 22'!B7</f>
        <v>Kapsasalat</v>
      </c>
      <c r="C7" s="19">
        <v>25</v>
      </c>
      <c r="D7" s="19">
        <f>$C7*'teine 22'!D7/'teine 22'!$C7</f>
        <v>21.1</v>
      </c>
      <c r="E7" s="19">
        <f>$C7*'teine 22'!E7/'teine 22'!$C7</f>
        <v>1.325</v>
      </c>
      <c r="F7" s="19">
        <f>$C7*'teine 22'!F7/'teine 22'!$C7</f>
        <v>1.5049999999999999</v>
      </c>
      <c r="G7" s="19">
        <f>$C7*'teine 22'!G7/'teine 22'!$C7</f>
        <v>0.53</v>
      </c>
    </row>
    <row r="8" spans="1:7 16136:16384">
      <c r="A8" s="20"/>
      <c r="B8" s="30" t="str">
        <f>'teine 22'!B8</f>
        <v>Peedisalat</v>
      </c>
      <c r="C8" s="19">
        <v>25</v>
      </c>
      <c r="D8" s="19">
        <f>$C8*'teine 22'!D8/'teine 22'!$C8</f>
        <v>18.95</v>
      </c>
      <c r="E8" s="19">
        <f>$C8*'teine 22'!E8/'teine 22'!$C8</f>
        <v>1.25</v>
      </c>
      <c r="F8" s="19">
        <f>$C8*'teine 22'!F8/'teine 22'!$C8</f>
        <v>0.10400000000000001</v>
      </c>
      <c r="G8" s="19">
        <f>$C8*'teine 22'!G8/'teine 22'!$C8</f>
        <v>0.38500000000000001</v>
      </c>
    </row>
    <row r="9" spans="1:7 16136:16384">
      <c r="A9" s="20"/>
      <c r="B9" s="30" t="str">
        <f>'teine 22'!B9</f>
        <v>PRIA Piimatooted (piim50g, keefir 50g)</v>
      </c>
      <c r="C9" s="22">
        <v>100</v>
      </c>
      <c r="D9" s="19">
        <f>$C9*'teine 22'!D9/'teine 22'!$C9</f>
        <v>54.8</v>
      </c>
      <c r="E9" s="19">
        <f>$C9*'teine 22'!E9/'teine 22'!$C9</f>
        <v>4.75</v>
      </c>
      <c r="F9" s="19">
        <f>$C9*'teine 22'!F9/'teine 22'!$C9</f>
        <v>2.5499999999999998</v>
      </c>
      <c r="G9" s="19">
        <f>$C9*'teine 22'!G9/'teine 22'!$C9</f>
        <v>3.22</v>
      </c>
    </row>
    <row r="10" spans="1:7 16136:16384">
      <c r="A10" s="20"/>
      <c r="B10" s="30" t="str">
        <f>'teine 22'!B10</f>
        <v xml:space="preserve">Rukkieiva- ja sepikutoodete valik </v>
      </c>
      <c r="C10" s="19">
        <v>40</v>
      </c>
      <c r="D10" s="19">
        <f>$C10*'teine 22'!D10/'teine 22'!$C10</f>
        <v>92</v>
      </c>
      <c r="E10" s="19">
        <f>$C10*'teine 22'!E10/'teine 22'!$C10</f>
        <v>19.68</v>
      </c>
      <c r="F10" s="19">
        <f>$C10*'teine 22'!F10/'teine 22'!$C10</f>
        <v>0.69599999999999995</v>
      </c>
      <c r="G10" s="19">
        <f>$C10*'teine 22'!G10/'teine 22'!$C10</f>
        <v>3.1519999999999997</v>
      </c>
    </row>
    <row r="11" spans="1:7 16136:16384">
      <c r="A11" s="20"/>
      <c r="B11" s="30" t="str">
        <f>'teine 22'!B11</f>
        <v>Õun (PRIA)</v>
      </c>
      <c r="C11" s="48">
        <v>100</v>
      </c>
      <c r="D11" s="19">
        <f>$C11*'teine 22'!D11/'teine 22'!$C11</f>
        <v>48.3</v>
      </c>
      <c r="E11" s="19">
        <f>$C11*'teine 22'!E11/'teine 22'!$C11</f>
        <v>13.5</v>
      </c>
      <c r="F11" s="19">
        <f>$C11*'teine 22'!F11/'teine 22'!$C11</f>
        <v>0</v>
      </c>
      <c r="G11" s="19">
        <f>$C11*'teine 22'!G11/'teine 22'!$C11</f>
        <v>0</v>
      </c>
    </row>
    <row r="12" spans="1:7 16136:16384">
      <c r="A12" s="23"/>
      <c r="B12" s="51" t="str">
        <f>'teine 22'!B12</f>
        <v>Kokku:</v>
      </c>
      <c r="C12" s="19"/>
      <c r="D12" s="25">
        <f>SUM(D4:D11)</f>
        <v>593.28142857142859</v>
      </c>
      <c r="E12" s="25">
        <f>SUM(E4:E11)</f>
        <v>89.219285714285718</v>
      </c>
      <c r="F12" s="25">
        <f>SUM(F4:F11)</f>
        <v>17.323999999999998</v>
      </c>
      <c r="G12" s="25">
        <f>SUM(G4:G11)</f>
        <v>20.418428571428571</v>
      </c>
    </row>
    <row r="13" spans="1:7 16136:16384" ht="23.25" customHeight="1">
      <c r="A13" s="26"/>
      <c r="B13" s="52"/>
      <c r="C13" s="35"/>
      <c r="D13" s="38"/>
      <c r="E13" s="38"/>
      <c r="F13" s="38"/>
      <c r="G13" s="38"/>
    </row>
    <row r="14" spans="1:7 16136:16384" ht="23.25" customHeight="1">
      <c r="A14" s="49" t="s">
        <v>10</v>
      </c>
      <c r="B14" s="52"/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</row>
    <row r="15" spans="1:7 16136:16384">
      <c r="A15" s="18" t="s">
        <v>6</v>
      </c>
      <c r="B15" s="30" t="str">
        <f>'teine 22'!B15</f>
        <v>Kanasupp (MAHE KARTUL)</v>
      </c>
      <c r="C15" s="33">
        <v>200</v>
      </c>
      <c r="D15" s="19">
        <f>$C15*'teine 22'!D15/'teine 22'!$C15</f>
        <v>213.36</v>
      </c>
      <c r="E15" s="19">
        <f>$C15*'teine 22'!E15/'teine 22'!$C15</f>
        <v>18.16</v>
      </c>
      <c r="F15" s="19">
        <f>$C15*'teine 22'!F15/'teine 22'!$C15</f>
        <v>7.2880000000000003</v>
      </c>
      <c r="G15" s="19">
        <f>$C15*'teine 22'!G15/'teine 22'!$C15</f>
        <v>7.92</v>
      </c>
    </row>
    <row r="16" spans="1:7 16136:16384">
      <c r="A16" s="20"/>
      <c r="B16" s="30" t="str">
        <f>'teine 22'!B16</f>
        <v>Kohupiimakreem marjakastmega</v>
      </c>
      <c r="C16" s="19">
        <v>160</v>
      </c>
      <c r="D16" s="19">
        <f>$C16*'teine 22'!D16/'teine 22'!$C16</f>
        <v>236.5</v>
      </c>
      <c r="E16" s="19">
        <f>$C16*'teine 22'!E16/'teine 22'!$C16</f>
        <v>37.4</v>
      </c>
      <c r="F16" s="19">
        <f>$C16*'teine 22'!F16/'teine 22'!$C16</f>
        <v>11.4</v>
      </c>
      <c r="G16" s="19">
        <f>$C16*'teine 22'!G16/'teine 22'!$C16</f>
        <v>6.8</v>
      </c>
    </row>
    <row r="17" spans="1:7 16136:16384">
      <c r="A17" s="20"/>
      <c r="B17" s="30" t="str">
        <f>'teine 22'!B17</f>
        <v>PRIA Piimatooted (piim50g, keefir 50g)</v>
      </c>
      <c r="C17" s="19">
        <v>100</v>
      </c>
      <c r="D17" s="19">
        <f>$C17*'teine 22'!D17/'teine 22'!$C17</f>
        <v>54.8</v>
      </c>
      <c r="E17" s="19">
        <f>$C17*'teine 22'!E17/'teine 22'!$C17</f>
        <v>4.75</v>
      </c>
      <c r="F17" s="19">
        <f>$C17*'teine 22'!F17/'teine 22'!$C17</f>
        <v>2.5499999999999998</v>
      </c>
      <c r="G17" s="19">
        <f>$C17*'teine 22'!G17/'teine 22'!$C17</f>
        <v>3.22</v>
      </c>
    </row>
    <row r="18" spans="1:7 16136:16384">
      <c r="A18" s="20"/>
      <c r="B18" s="30" t="str">
        <f>'teine 22'!B18</f>
        <v xml:space="preserve">Rukkieiva- ja sepikutoodete valik </v>
      </c>
      <c r="C18" s="19">
        <v>40</v>
      </c>
      <c r="D18" s="19">
        <f>$C18*'teine 22'!D18/'teine 22'!$C18</f>
        <v>92</v>
      </c>
      <c r="E18" s="19">
        <f>$C18*'teine 22'!E18/'teine 22'!$C18</f>
        <v>19.68</v>
      </c>
      <c r="F18" s="19">
        <f>$C18*'teine 22'!F18/'teine 22'!$C18</f>
        <v>0.69599999999999995</v>
      </c>
      <c r="G18" s="19">
        <f>$C18*'teine 22'!G18/'teine 22'!$C18</f>
        <v>3.1519999999999997</v>
      </c>
    </row>
    <row r="19" spans="1:7 16136:16384">
      <c r="A19" s="20"/>
      <c r="B19" s="30" t="str">
        <f>'teine 22'!B19</f>
        <v>Porgand (PRIA)</v>
      </c>
      <c r="C19" s="48">
        <v>100</v>
      </c>
      <c r="D19" s="19">
        <f>$C19*'teine 22'!D19/'teine 22'!$C19</f>
        <v>32.4</v>
      </c>
      <c r="E19" s="19">
        <f>$C19*'teine 22'!E19/'teine 22'!$C19</f>
        <v>8.5</v>
      </c>
      <c r="F19" s="19">
        <f>$C19*'teine 22'!F19/'teine 22'!$C19</f>
        <v>0.2</v>
      </c>
      <c r="G19" s="19">
        <f>$C19*'teine 22'!G19/'teine 22'!$C19</f>
        <v>0.6</v>
      </c>
    </row>
    <row r="20" spans="1:7 16136:16384">
      <c r="A20" s="23"/>
      <c r="B20" s="51" t="str">
        <f>'teine 22'!B20</f>
        <v>Kokku:</v>
      </c>
      <c r="C20" s="19"/>
      <c r="D20" s="25">
        <f>SUM(D15:D19)</f>
        <v>629.06000000000006</v>
      </c>
      <c r="E20" s="25">
        <f>SUM(E15:E19)</f>
        <v>88.490000000000009</v>
      </c>
      <c r="F20" s="25">
        <f>SUM(F15:F19)</f>
        <v>22.134000000000004</v>
      </c>
      <c r="G20" s="25">
        <f>SUM(G15:G19)</f>
        <v>21.692</v>
      </c>
    </row>
    <row r="21" spans="1:7 16136:16384" ht="23.25" customHeight="1">
      <c r="A21" s="26"/>
      <c r="B21" s="52"/>
      <c r="C21" s="35"/>
      <c r="D21" s="38"/>
      <c r="E21" s="38"/>
      <c r="F21" s="38"/>
      <c r="G21" s="38"/>
    </row>
    <row r="22" spans="1:7 16136:16384" ht="23.25" customHeight="1">
      <c r="A22" s="49" t="s">
        <v>12</v>
      </c>
      <c r="B22" s="52"/>
      <c r="C22" s="29" t="s">
        <v>1</v>
      </c>
      <c r="D22" s="29" t="s">
        <v>2</v>
      </c>
      <c r="E22" s="29" t="s">
        <v>3</v>
      </c>
      <c r="F22" s="29" t="s">
        <v>4</v>
      </c>
      <c r="G22" s="29" t="s">
        <v>5</v>
      </c>
    </row>
    <row r="23" spans="1:7 16136:16384">
      <c r="A23" s="18" t="s">
        <v>6</v>
      </c>
      <c r="B23" s="30" t="str">
        <f>'teine 22'!B23</f>
        <v>Sealihapada sinepikastmes küüslauguga</v>
      </c>
      <c r="C23" s="33">
        <v>120</v>
      </c>
      <c r="D23" s="19">
        <f>$C23*'teine 22'!D23/'teine 22'!$C23</f>
        <v>213.42857142857142</v>
      </c>
      <c r="E23" s="19">
        <f>$C23*'teine 22'!E23/'teine 22'!$C23</f>
        <v>17.031428571428574</v>
      </c>
      <c r="F23" s="19">
        <f>$C23*'teine 22'!F23/'teine 22'!$C23</f>
        <v>11.485714285714286</v>
      </c>
      <c r="G23" s="19">
        <f>$C23*'teine 22'!G23/'teine 22'!$C23</f>
        <v>8.742857142857142</v>
      </c>
    </row>
    <row r="24" spans="1:7 16136:16384">
      <c r="A24" s="20"/>
      <c r="B24" s="30" t="str">
        <f>'teine 22'!B24</f>
        <v>Kartulipüree (MAHE)</v>
      </c>
      <c r="C24" s="19">
        <v>70</v>
      </c>
      <c r="D24" s="19">
        <f>$C24*'teine 22'!D24/'teine 22'!$C24</f>
        <v>73.8</v>
      </c>
      <c r="E24" s="19">
        <f>$C24*'teine 22'!E24/'teine 22'!$C24</f>
        <v>14.4</v>
      </c>
      <c r="F24" s="19">
        <f>$C24*'teine 22'!F24/'teine 22'!$C24</f>
        <v>1.34</v>
      </c>
      <c r="G24" s="19">
        <f>$C24*'teine 22'!G24/'teine 22'!$C24</f>
        <v>1.65</v>
      </c>
    </row>
    <row r="25" spans="1:7 16136:16384" s="1" customFormat="1">
      <c r="A25" s="20"/>
      <c r="B25" s="30" t="str">
        <f>'teine 22'!B25</f>
        <v>Tatar, aurutatud</v>
      </c>
      <c r="C25" s="19">
        <v>70</v>
      </c>
      <c r="D25" s="19">
        <f>$C25*'teine 22'!D25/'teine 22'!$C25</f>
        <v>55.9</v>
      </c>
      <c r="E25" s="19">
        <f>$C25*'teine 22'!E25/'teine 22'!$C25</f>
        <v>11.6</v>
      </c>
      <c r="F25" s="19">
        <f>$C25*'teine 22'!F25/'teine 22'!$C25</f>
        <v>0.35</v>
      </c>
      <c r="G25" s="19">
        <f>$C25*'teine 22'!G25/'teine 22'!$C25</f>
        <v>2.09</v>
      </c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7 16136:16384">
      <c r="A26" s="20"/>
      <c r="B26" s="30" t="str">
        <f>'teine 22'!B26</f>
        <v>Porgandisalat</v>
      </c>
      <c r="C26" s="19">
        <v>25</v>
      </c>
      <c r="D26" s="19">
        <f>$C26*'teine 22'!D26/'teine 22'!$C26</f>
        <v>17.25</v>
      </c>
      <c r="E26" s="19">
        <f>$C26*'teine 22'!E26/'teine 22'!$C26</f>
        <v>1.835</v>
      </c>
      <c r="F26" s="19">
        <f>$C26*'teine 22'!F26/'teine 22'!$C26</f>
        <v>0.83499999999999996</v>
      </c>
      <c r="G26" s="19">
        <f>$C26*'teine 22'!G26/'teine 22'!$C26</f>
        <v>0.29449999999999998</v>
      </c>
    </row>
    <row r="27" spans="1:7 16136:16384">
      <c r="A27" s="20"/>
      <c r="B27" s="30" t="str">
        <f>'teine 22'!B27</f>
        <v>Hapukurk</v>
      </c>
      <c r="C27" s="19">
        <v>25</v>
      </c>
      <c r="D27" s="19">
        <f>$C27*'teine 22'!D27/'teine 22'!$C27</f>
        <v>23.8</v>
      </c>
      <c r="E27" s="19">
        <f>$C27*'teine 22'!E27/'teine 22'!$C27</f>
        <v>1.2</v>
      </c>
      <c r="F27" s="19">
        <f>$C27*'teine 22'!F27/'teine 22'!$C27</f>
        <v>1.55</v>
      </c>
      <c r="G27" s="19">
        <f>$C27*'teine 22'!G27/'teine 22'!$C27</f>
        <v>0.88</v>
      </c>
    </row>
    <row r="28" spans="1:7 16136:16384">
      <c r="A28" s="20"/>
      <c r="B28" s="30" t="str">
        <f>'teine 22'!B28</f>
        <v>PRIA Piimatooted (piim50g, keefir 50g)</v>
      </c>
      <c r="C28" s="19">
        <v>100</v>
      </c>
      <c r="D28" s="19">
        <f>$C28*'teine 22'!D28/'teine 22'!$C28</f>
        <v>54.8</v>
      </c>
      <c r="E28" s="19">
        <f>$C28*'teine 22'!E28/'teine 22'!$C28</f>
        <v>4.75</v>
      </c>
      <c r="F28" s="19">
        <f>$C28*'teine 22'!F28/'teine 22'!$C28</f>
        <v>2.5499999999999998</v>
      </c>
      <c r="G28" s="19">
        <f>$C28*'teine 22'!G28/'teine 22'!$C28</f>
        <v>3.22</v>
      </c>
    </row>
    <row r="29" spans="1:7 16136:16384">
      <c r="A29" s="20"/>
      <c r="B29" s="30" t="str">
        <f>'teine 22'!B29</f>
        <v xml:space="preserve">Rukkieiva- ja sepikutoodete valik </v>
      </c>
      <c r="C29" s="19">
        <v>40</v>
      </c>
      <c r="D29" s="19">
        <f>$C29*'teine 22'!D29/'teine 22'!$C29</f>
        <v>92</v>
      </c>
      <c r="E29" s="19">
        <f>$C29*'teine 22'!E29/'teine 22'!$C29</f>
        <v>19.68</v>
      </c>
      <c r="F29" s="19">
        <f>$C29*'teine 22'!F29/'teine 22'!$C29</f>
        <v>0.69599999999999995</v>
      </c>
      <c r="G29" s="19">
        <f>$C29*'teine 22'!G29/'teine 22'!$C29</f>
        <v>3.1519999999999997</v>
      </c>
    </row>
    <row r="30" spans="1:7 16136:16384">
      <c r="A30" s="20"/>
      <c r="B30" s="30" t="str">
        <f>'teine 22'!B30</f>
        <v>Pirn (PRIA)</v>
      </c>
      <c r="C30" s="19">
        <v>100</v>
      </c>
      <c r="D30" s="19">
        <f>$C30*'teine 22'!D30/'teine 22'!$C30</f>
        <v>46.4</v>
      </c>
      <c r="E30" s="19">
        <f>$C30*'teine 22'!E30/'teine 22'!$C30</f>
        <v>14.1</v>
      </c>
      <c r="F30" s="19">
        <f>$C30*'teine 22'!F30/'teine 22'!$C30</f>
        <v>0</v>
      </c>
      <c r="G30" s="19">
        <f>$C30*'teine 22'!G30/'teine 22'!$C30</f>
        <v>0.3</v>
      </c>
    </row>
    <row r="31" spans="1:7 16136:16384">
      <c r="A31" s="23"/>
      <c r="B31" s="51" t="s">
        <v>9</v>
      </c>
      <c r="C31" s="19"/>
      <c r="D31" s="25">
        <f>SUM(D23:D30)</f>
        <v>577.37857142857138</v>
      </c>
      <c r="E31" s="25">
        <f>SUM(E23:E30)</f>
        <v>84.596428571428575</v>
      </c>
      <c r="F31" s="25">
        <f>SUM(F23:F30)</f>
        <v>18.806714285714289</v>
      </c>
      <c r="G31" s="25">
        <f>SUM(G23:G30)</f>
        <v>20.329357142857145</v>
      </c>
    </row>
    <row r="32" spans="1:7 16136:16384" ht="23.25" customHeight="1">
      <c r="A32" s="26"/>
      <c r="B32" s="52"/>
      <c r="C32" s="35"/>
      <c r="D32" s="38"/>
      <c r="E32" s="38"/>
      <c r="F32" s="38"/>
      <c r="G32" s="38"/>
    </row>
    <row r="33" spans="1:7" ht="23.25" customHeight="1">
      <c r="A33" s="49" t="s">
        <v>14</v>
      </c>
      <c r="B33" s="52"/>
      <c r="C33" s="29" t="s">
        <v>1</v>
      </c>
      <c r="D33" s="29" t="s">
        <v>2</v>
      </c>
      <c r="E33" s="29" t="s">
        <v>3</v>
      </c>
      <c r="F33" s="29" t="s">
        <v>4</v>
      </c>
      <c r="G33" s="29" t="s">
        <v>5</v>
      </c>
    </row>
    <row r="34" spans="1:7">
      <c r="A34" s="18" t="s">
        <v>6</v>
      </c>
      <c r="B34" s="30" t="str">
        <f>'teine 22'!B34</f>
        <v>Kalasupp (MAHE KARTUL)</v>
      </c>
      <c r="C34" s="33">
        <v>200</v>
      </c>
      <c r="D34" s="19">
        <f>$C34*'teine 22'!D34/'teine 22'!$C34</f>
        <v>235.2</v>
      </c>
      <c r="E34" s="19">
        <f>$C34*'teine 22'!E34/'teine 22'!$C34</f>
        <v>19.36</v>
      </c>
      <c r="F34" s="19">
        <f>$C34*'teine 22'!F34/'teine 22'!$C34</f>
        <v>7.944</v>
      </c>
      <c r="G34" s="19">
        <f>$C34*'teine 22'!G34/'teine 22'!$C34</f>
        <v>10.24</v>
      </c>
    </row>
    <row r="35" spans="1:7">
      <c r="A35" s="18"/>
      <c r="B35" s="30" t="str">
        <f>'teine 22'!B35</f>
        <v>Hapukoor</v>
      </c>
      <c r="C35" s="19">
        <v>10</v>
      </c>
      <c r="D35" s="19">
        <f>$C35*'teine 22'!D35/'teine 22'!$C35</f>
        <v>22.2</v>
      </c>
      <c r="E35" s="19">
        <f>$C35*'teine 22'!E35/'teine 22'!$C35</f>
        <v>0.38</v>
      </c>
      <c r="F35" s="19">
        <f>$C35*'teine 22'!F35/'teine 22'!$C35</f>
        <v>2.15</v>
      </c>
      <c r="G35" s="19">
        <f>$C35*'teine 22'!G35/'teine 22'!$C35</f>
        <v>0.33</v>
      </c>
    </row>
    <row r="36" spans="1:7">
      <c r="A36" s="20"/>
      <c r="B36" s="30" t="str">
        <f>'teine 22'!B36</f>
        <v>Tarretis</v>
      </c>
      <c r="C36" s="19">
        <v>160</v>
      </c>
      <c r="D36" s="19">
        <f>$C36*'teine 22'!D36/'teine 22'!$C36</f>
        <v>199</v>
      </c>
      <c r="E36" s="19">
        <f>$C36*'teine 22'!E36/'teine 22'!$C36</f>
        <v>38</v>
      </c>
      <c r="F36" s="19">
        <f>$C36*'teine 22'!F36/'teine 22'!$C36</f>
        <v>8.41</v>
      </c>
      <c r="G36" s="19">
        <f>$C36*'teine 22'!G36/'teine 22'!$C36</f>
        <v>3.5099999999999993</v>
      </c>
    </row>
    <row r="37" spans="1:7">
      <c r="A37" s="23"/>
      <c r="B37" s="30" t="str">
        <f>'teine 22'!B37</f>
        <v>PRIA Piimatooted (piim50g, keefir 50g)</v>
      </c>
      <c r="C37" s="22">
        <v>100</v>
      </c>
      <c r="D37" s="19">
        <f>$C37*'teine 22'!D37/'teine 22'!$C37</f>
        <v>54.8</v>
      </c>
      <c r="E37" s="19">
        <f>$C37*'teine 22'!E37/'teine 22'!$C37</f>
        <v>4.75</v>
      </c>
      <c r="F37" s="19">
        <f>$C37*'teine 22'!F37/'teine 22'!$C37</f>
        <v>2.5499999999999998</v>
      </c>
      <c r="G37" s="19">
        <f>$C37*'teine 22'!G37/'teine 22'!$C37</f>
        <v>3.22</v>
      </c>
    </row>
    <row r="38" spans="1:7">
      <c r="A38" s="23"/>
      <c r="B38" s="30" t="str">
        <f>'teine 22'!B38</f>
        <v xml:space="preserve">Rukkieiva- ja sepikutoodete valik </v>
      </c>
      <c r="C38" s="22">
        <v>40</v>
      </c>
      <c r="D38" s="19">
        <f>$C38*'teine 22'!D38/'teine 22'!$C38</f>
        <v>92</v>
      </c>
      <c r="E38" s="19">
        <f>$C38*'teine 22'!E38/'teine 22'!$C38</f>
        <v>19.68</v>
      </c>
      <c r="F38" s="19">
        <f>$C38*'teine 22'!F38/'teine 22'!$C38</f>
        <v>0.69599999999999995</v>
      </c>
      <c r="G38" s="19">
        <f>$C38*'teine 22'!G38/'teine 22'!$C38</f>
        <v>3.1519999999999997</v>
      </c>
    </row>
    <row r="39" spans="1:7">
      <c r="A39" s="23"/>
      <c r="B39" s="30" t="str">
        <f>'teine 22'!B39</f>
        <v>Peakapsas, valge (PRIA)</v>
      </c>
      <c r="C39" s="22">
        <v>100</v>
      </c>
      <c r="D39" s="19">
        <f>$C39*'teine 22'!D39/'teine 22'!$C39</f>
        <v>27.3</v>
      </c>
      <c r="E39" s="19">
        <f>$C39*'teine 22'!E39/'teine 22'!$C39</f>
        <v>6.34</v>
      </c>
      <c r="F39" s="19">
        <f>$C39*'teine 22'!F39/'teine 22'!$C39</f>
        <v>0.2</v>
      </c>
      <c r="G39" s="19">
        <f>$C39*'teine 22'!G39/'teine 22'!$C39</f>
        <v>1.1299999999999999</v>
      </c>
    </row>
    <row r="40" spans="1:7">
      <c r="A40" s="20"/>
      <c r="B40" s="51" t="str">
        <f>'teine 22'!B40</f>
        <v>Kokku:</v>
      </c>
      <c r="C40" s="19"/>
      <c r="D40" s="25">
        <f>SUM(D34:D39)</f>
        <v>630.5</v>
      </c>
      <c r="E40" s="25">
        <f>SUM(E34:E39)</f>
        <v>88.509999999999991</v>
      </c>
      <c r="F40" s="25">
        <f>SUM(F34:F39)</f>
        <v>21.95</v>
      </c>
      <c r="G40" s="25">
        <f>SUM(G34:G39)</f>
        <v>21.582000000000001</v>
      </c>
    </row>
    <row r="41" spans="1:7" ht="23.25" customHeight="1">
      <c r="A41" s="34"/>
      <c r="B41" s="52"/>
      <c r="C41" s="35"/>
      <c r="D41" s="38"/>
      <c r="E41" s="38"/>
      <c r="F41" s="38"/>
      <c r="G41" s="38"/>
    </row>
    <row r="42" spans="1:7" ht="23.25" customHeight="1">
      <c r="A42" s="49" t="s">
        <v>15</v>
      </c>
      <c r="B42" s="52"/>
      <c r="C42" s="29" t="s">
        <v>1</v>
      </c>
      <c r="D42" s="29" t="s">
        <v>2</v>
      </c>
      <c r="E42" s="29" t="s">
        <v>3</v>
      </c>
      <c r="F42" s="29" t="s">
        <v>4</v>
      </c>
      <c r="G42" s="29" t="s">
        <v>5</v>
      </c>
    </row>
    <row r="43" spans="1:7" ht="15.75" customHeight="1">
      <c r="A43" s="20" t="s">
        <v>6</v>
      </c>
      <c r="B43" s="59" t="str">
        <f>'teine 22'!B43</f>
        <v>Plov  (MAHE RIIS)</v>
      </c>
      <c r="C43" s="60">
        <v>150</v>
      </c>
      <c r="D43" s="19">
        <f>$C43*'teine 22'!D43/'teine 22'!$C43</f>
        <v>228.75</v>
      </c>
      <c r="E43" s="19">
        <f>$C43*'teine 22'!E43/'teine 22'!$C43</f>
        <v>25.65</v>
      </c>
      <c r="F43" s="19">
        <f>$C43*'teine 22'!F43/'teine 22'!$C43</f>
        <v>7.6725000000000003</v>
      </c>
      <c r="G43" s="19">
        <f>$C43*'teine 22'!G43/'teine 22'!$C43</f>
        <v>7.8</v>
      </c>
    </row>
    <row r="44" spans="1:7">
      <c r="A44" s="20"/>
      <c r="B44" s="59" t="str">
        <f>'teine 22'!B44</f>
        <v>Peedisalat</v>
      </c>
      <c r="C44" s="19">
        <v>25</v>
      </c>
      <c r="D44" s="19">
        <f>$C44*'teine 22'!D44/'teine 22'!$C44</f>
        <v>25.2</v>
      </c>
      <c r="E44" s="19">
        <f>$C44*'teine 22'!E44/'teine 22'!$C44</f>
        <v>2.35</v>
      </c>
      <c r="F44" s="19">
        <f>$C44*'teine 22'!F44/'teine 22'!$C44</f>
        <v>1.69</v>
      </c>
      <c r="G44" s="19">
        <f>$C44*'teine 22'!G44/'teine 22'!$C44</f>
        <v>0.76500000000000001</v>
      </c>
    </row>
    <row r="45" spans="1:7" ht="15.75" customHeight="1">
      <c r="A45" s="20"/>
      <c r="B45" s="59" t="str">
        <f>'teine 22'!B45</f>
        <v>Hiinakapsasalat</v>
      </c>
      <c r="C45" s="19">
        <v>25</v>
      </c>
      <c r="D45" s="19">
        <f>$C45*'teine 22'!D45/'teine 22'!$C45</f>
        <v>28.05</v>
      </c>
      <c r="E45" s="19">
        <f>$C45*'teine 22'!E45/'teine 22'!$C45</f>
        <v>2.08</v>
      </c>
      <c r="F45" s="19">
        <f>$C45*'teine 22'!F45/'teine 22'!$C45</f>
        <v>1.57</v>
      </c>
      <c r="G45" s="19">
        <f>$C45*'teine 22'!G45/'teine 22'!$C45</f>
        <v>1.08</v>
      </c>
    </row>
    <row r="46" spans="1:7">
      <c r="A46" s="20"/>
      <c r="B46" s="59" t="str">
        <f>'teine 22'!B46</f>
        <v>Keefiri-marjajook</v>
      </c>
      <c r="C46" s="19">
        <v>100</v>
      </c>
      <c r="D46" s="19">
        <f>$C46*'teine 22'!D46/'teine 22'!$C46</f>
        <v>79.7</v>
      </c>
      <c r="E46" s="19">
        <f>$C46*'teine 22'!E46/'teine 22'!$C46</f>
        <v>13.6</v>
      </c>
      <c r="F46" s="19">
        <f>$C46*'teine 22'!F46/'teine 22'!$C46</f>
        <v>1.44</v>
      </c>
      <c r="G46" s="19">
        <f>$C46*'teine 22'!G46/'teine 22'!$C46</f>
        <v>2.17</v>
      </c>
    </row>
    <row r="47" spans="1:7">
      <c r="A47" s="23"/>
      <c r="B47" s="59" t="str">
        <f>'teine 22'!B47</f>
        <v>PRIA Piimatooted (piim50g, keefir 50g)</v>
      </c>
      <c r="C47" s="19">
        <v>150</v>
      </c>
      <c r="D47" s="19">
        <f>$C47*'teine 22'!D47/'teine 22'!$C47</f>
        <v>82.2</v>
      </c>
      <c r="E47" s="19">
        <f>$C47*'teine 22'!E47/'teine 22'!$C47</f>
        <v>7.125</v>
      </c>
      <c r="F47" s="19">
        <f>$C47*'teine 22'!F47/'teine 22'!$C47</f>
        <v>3.8250000000000002</v>
      </c>
      <c r="G47" s="19">
        <f>$C47*'teine 22'!G47/'teine 22'!$C47</f>
        <v>4.83</v>
      </c>
    </row>
    <row r="48" spans="1:7">
      <c r="A48" s="23"/>
      <c r="B48" s="59" t="str">
        <f>'teine 22'!B48</f>
        <v xml:space="preserve">Rukkieiva- ja sepikutoodete valik </v>
      </c>
      <c r="C48" s="22">
        <v>40</v>
      </c>
      <c r="D48" s="19">
        <f>$C48*'teine 22'!D48/'teine 22'!$C48</f>
        <v>92</v>
      </c>
      <c r="E48" s="19">
        <f>$C48*'teine 22'!E48/'teine 22'!$C48</f>
        <v>19.68</v>
      </c>
      <c r="F48" s="19">
        <f>$C48*'teine 22'!F48/'teine 22'!$C48</f>
        <v>0.69599999999999995</v>
      </c>
      <c r="G48" s="19">
        <f>$C48*'teine 22'!G48/'teine 22'!$C48</f>
        <v>3.1519999999999997</v>
      </c>
    </row>
    <row r="49" spans="1:7">
      <c r="A49" s="23"/>
      <c r="B49" s="59" t="str">
        <f>'teine 22'!B49</f>
        <v>Õun (PRIA)</v>
      </c>
      <c r="C49" s="22">
        <v>100</v>
      </c>
      <c r="D49" s="19">
        <f>$C49*'teine 22'!D49/'teine 22'!$C49</f>
        <v>48.3</v>
      </c>
      <c r="E49" s="19">
        <f>$C49*'teine 22'!E49/'teine 22'!$C49</f>
        <v>13.5</v>
      </c>
      <c r="F49" s="19">
        <f>$C49*'teine 22'!F49/'teine 22'!$C49</f>
        <v>0</v>
      </c>
      <c r="G49" s="19">
        <f>$C49*'teine 22'!G49/'teine 22'!$C49</f>
        <v>0</v>
      </c>
    </row>
    <row r="50" spans="1:7">
      <c r="A50" s="23"/>
      <c r="B50" s="31" t="s">
        <v>9</v>
      </c>
      <c r="C50" s="19"/>
      <c r="D50" s="25">
        <f>SUM(D43:D49)</f>
        <v>584.19999999999993</v>
      </c>
      <c r="E50" s="25">
        <f t="shared" ref="E50:G50" si="0">SUM(E43:E49)</f>
        <v>83.984999999999999</v>
      </c>
      <c r="F50" s="25">
        <f t="shared" si="0"/>
        <v>16.893500000000003</v>
      </c>
      <c r="G50" s="25">
        <f t="shared" si="0"/>
        <v>19.797000000000001</v>
      </c>
    </row>
    <row r="51" spans="1:7">
      <c r="A51" s="26"/>
      <c r="B51" s="46"/>
      <c r="C51" s="38"/>
      <c r="D51" s="39"/>
      <c r="E51" s="39"/>
      <c r="F51" s="39"/>
      <c r="G51" s="39"/>
    </row>
    <row r="52" spans="1:7">
      <c r="A52" s="35"/>
      <c r="B52" s="98" t="s">
        <v>17</v>
      </c>
      <c r="C52" s="98"/>
      <c r="D52" s="53">
        <f>AVERAGE(D12,D20,D31,D40,D50)</f>
        <v>602.88400000000001</v>
      </c>
      <c r="E52" s="53">
        <f>AVERAGE(E50,E40,E31,E20,E12)</f>
        <v>86.96014285714287</v>
      </c>
      <c r="F52" s="53">
        <f>AVERAGE(F50,F40,F31,F20,F12)</f>
        <v>19.42164285714286</v>
      </c>
      <c r="G52" s="53">
        <f>AVERAGE(G50,G40,G31,G20,G12)</f>
        <v>20.763757142857145</v>
      </c>
    </row>
    <row r="53" spans="1:7">
      <c r="A53" s="35" t="s">
        <v>18</v>
      </c>
      <c r="B53" s="35"/>
      <c r="C53" s="35"/>
      <c r="D53" s="50" t="s">
        <v>19</v>
      </c>
      <c r="E53" s="35"/>
      <c r="F53" s="35"/>
      <c r="G53" s="35"/>
    </row>
    <row r="56" spans="1:7">
      <c r="D56"/>
    </row>
    <row r="57" spans="1:7">
      <c r="D57" s="4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workbookViewId="0">
      <selection activeCell="L43" sqref="L43"/>
    </sheetView>
  </sheetViews>
  <sheetFormatPr defaultColWidth="8.5" defaultRowHeight="14.25"/>
  <cols>
    <col min="1" max="1" width="14.125" style="1" customWidth="1"/>
    <col min="2" max="2" width="42.25" style="1" customWidth="1"/>
    <col min="3" max="3" width="11.875" style="1" customWidth="1"/>
    <col min="4" max="4" width="10.875" style="1" customWidth="1"/>
    <col min="5" max="5" width="11.5" style="1" customWidth="1"/>
    <col min="6" max="6" width="9.75" style="1" customWidth="1"/>
    <col min="7" max="7" width="10.375" style="1" customWidth="1"/>
    <col min="8" max="12" width="8.5" style="1" customWidth="1"/>
    <col min="13" max="13" width="8.5" customWidth="1"/>
  </cols>
  <sheetData>
    <row r="1" spans="1:11" ht="18">
      <c r="B1" s="5"/>
    </row>
    <row r="2" spans="1:11" ht="34.5" customHeight="1">
      <c r="A2" s="12" t="str">
        <f>'teine 23'!A2</f>
        <v>Koolilõuna 05.06-09.06.2023</v>
      </c>
      <c r="B2" s="13"/>
      <c r="C2" s="2"/>
    </row>
    <row r="3" spans="1:11" ht="23.25" customHeight="1">
      <c r="A3" s="42" t="s">
        <v>0</v>
      </c>
      <c r="B3" s="28"/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</row>
    <row r="4" spans="1:11" ht="15">
      <c r="A4" s="17" t="s">
        <v>6</v>
      </c>
      <c r="B4" s="30" t="str">
        <f>'teine 23'!B4</f>
        <v>Sealihaguljašš</v>
      </c>
      <c r="C4" s="19">
        <v>120</v>
      </c>
      <c r="D4" s="19">
        <f>$C4*'teine 23'!D4/'teine 23'!$C4</f>
        <v>199.71428571428572</v>
      </c>
      <c r="E4" s="19">
        <f>$C4*'teine 23'!E4/'teine 23'!$C4</f>
        <v>10.114285714285714</v>
      </c>
      <c r="F4" s="19">
        <f>$C4*'teine 23'!F4/'teine 23'!$C4</f>
        <v>13.448571428571428</v>
      </c>
      <c r="G4" s="19">
        <f>$C4*'teine 23'!G4/'teine 23'!$C4</f>
        <v>8.8285714285714292</v>
      </c>
    </row>
    <row r="5" spans="1:11">
      <c r="A5" s="20"/>
      <c r="B5" s="30" t="str">
        <f>'teine 23'!B5</f>
        <v>Tatar, aurutatud</v>
      </c>
      <c r="C5" s="19">
        <v>70</v>
      </c>
      <c r="D5" s="19">
        <f>$C5*'teine 23'!D5/'teine 23'!$C5</f>
        <v>55.9</v>
      </c>
      <c r="E5" s="19">
        <f>$C5*'teine 23'!E5/'teine 23'!$C5</f>
        <v>11.6</v>
      </c>
      <c r="F5" s="19">
        <f>$C5*'teine 23'!F5/'teine 23'!$C5</f>
        <v>0.35</v>
      </c>
      <c r="G5" s="19">
        <f>$C5*'teine 23'!G5/'teine 23'!$C5</f>
        <v>2.09</v>
      </c>
    </row>
    <row r="6" spans="1:11">
      <c r="A6" s="20"/>
      <c r="B6" s="30" t="str">
        <f>'teine 23'!B6</f>
        <v>Pasta/ täisterapasta (MAHE)</v>
      </c>
      <c r="C6" s="19">
        <v>70</v>
      </c>
      <c r="D6" s="19">
        <f>$C6*'teine 23'!D6/'teine 23'!$C6</f>
        <v>107</v>
      </c>
      <c r="E6" s="19">
        <f>$C6*'teine 23'!E6/'teine 23'!$C6</f>
        <v>22.4</v>
      </c>
      <c r="F6" s="19">
        <f>$C6*'teine 23'!F6/'teine 23'!$C6</f>
        <v>0.66800000000000004</v>
      </c>
      <c r="G6" s="19">
        <f>$C6*'teine 23'!G6/'teine 23'!$C6</f>
        <v>3.61</v>
      </c>
    </row>
    <row r="7" spans="1:11">
      <c r="A7" s="20"/>
      <c r="B7" s="30" t="str">
        <f>'teine 23'!B7</f>
        <v>Porgandisalat</v>
      </c>
      <c r="C7" s="19">
        <v>25</v>
      </c>
      <c r="D7" s="19">
        <f>$C7*'teine 23'!D7/'teine 23'!$C7</f>
        <v>24.95</v>
      </c>
      <c r="E7" s="19">
        <f>$C7*'teine 23'!E7/'teine 23'!$C7</f>
        <v>2.3875000000000002</v>
      </c>
      <c r="F7" s="19">
        <f>$C7*'teine 23'!F7/'teine 23'!$C7</f>
        <v>1.6469999999999998</v>
      </c>
      <c r="G7" s="19">
        <f>$C7*'teine 23'!G7/'teine 23'!$C7</f>
        <v>0.504</v>
      </c>
    </row>
    <row r="8" spans="1:11">
      <c r="A8" s="20"/>
      <c r="B8" s="30" t="str">
        <f>'teine 23'!B8</f>
        <v>Juurseller, peet</v>
      </c>
      <c r="C8" s="19">
        <v>25</v>
      </c>
      <c r="D8" s="19">
        <f>$C8*'teine 23'!D8/'teine 23'!$C8</f>
        <v>18.05</v>
      </c>
      <c r="E8" s="19">
        <f>$C8*'teine 23'!E8/'teine 23'!$C8</f>
        <v>2</v>
      </c>
      <c r="F8" s="19">
        <f>$C8*'teine 23'!F8/'teine 23'!$C8</f>
        <v>0.1</v>
      </c>
      <c r="G8" s="19">
        <f>$C8*'teine 23'!G8/'teine 23'!$C8</f>
        <v>0.68500000000000005</v>
      </c>
      <c r="H8" s="2"/>
      <c r="I8" s="2"/>
      <c r="J8" s="2"/>
      <c r="K8" s="2"/>
    </row>
    <row r="9" spans="1:11">
      <c r="A9" s="20"/>
      <c r="B9" s="30" t="str">
        <f>'teine 23'!B9</f>
        <v>PRIA Piimatooted (piim50g, keefir 50g)</v>
      </c>
      <c r="C9" s="22">
        <v>100</v>
      </c>
      <c r="D9" s="19">
        <f>$C9*'teine 23'!D9/'teine 23'!$C9</f>
        <v>54.8</v>
      </c>
      <c r="E9" s="19">
        <f>$C9*'teine 23'!E9/'teine 23'!$C9</f>
        <v>4.75</v>
      </c>
      <c r="F9" s="19">
        <f>$C9*'teine 23'!F9/'teine 23'!$C9</f>
        <v>2.5499999999999998</v>
      </c>
      <c r="G9" s="19">
        <f>$C9*'teine 23'!G9/'teine 23'!$C9</f>
        <v>3.22</v>
      </c>
      <c r="H9" s="2"/>
      <c r="I9" s="2"/>
      <c r="J9" s="2"/>
      <c r="K9" s="2"/>
    </row>
    <row r="10" spans="1:11">
      <c r="A10" s="20"/>
      <c r="B10" s="30" t="str">
        <f>'teine 23'!B10</f>
        <v xml:space="preserve">Rukkileiva- ja sepikutoodete valik </v>
      </c>
      <c r="C10" s="19">
        <v>40</v>
      </c>
      <c r="D10" s="19">
        <f>$C10*'teine 23'!D10/'teine 23'!$C10</f>
        <v>92</v>
      </c>
      <c r="E10" s="19">
        <f>$C10*'teine 23'!E10/'teine 23'!$C10</f>
        <v>19.68</v>
      </c>
      <c r="F10" s="19">
        <f>$C10*'teine 23'!F10/'teine 23'!$C10</f>
        <v>0.69599999999999995</v>
      </c>
      <c r="G10" s="19">
        <f>$C10*'teine 23'!G10/'teine 23'!$C10</f>
        <v>3.1519999999999997</v>
      </c>
    </row>
    <row r="11" spans="1:11">
      <c r="A11" s="20"/>
      <c r="B11" s="30" t="str">
        <f>'teine 23'!B11</f>
        <v>Pirn (PRIA)</v>
      </c>
      <c r="C11" s="48">
        <v>100</v>
      </c>
      <c r="D11" s="19">
        <f>$C11*'teine 23'!D11/'teine 23'!$C11</f>
        <v>46.4</v>
      </c>
      <c r="E11" s="19">
        <f>$C11*'teine 23'!E11/'teine 23'!$C11</f>
        <v>14.1</v>
      </c>
      <c r="F11" s="19">
        <f>$C11*'teine 23'!F11/'teine 23'!$C11</f>
        <v>0</v>
      </c>
      <c r="G11" s="19">
        <f>$C11*'teine 23'!G11/'teine 23'!$C11</f>
        <v>0.3</v>
      </c>
    </row>
    <row r="12" spans="1:11">
      <c r="A12" s="23"/>
      <c r="B12" s="51" t="str">
        <f>'teine 23'!B12</f>
        <v>Kokku:</v>
      </c>
      <c r="C12" s="19"/>
      <c r="D12" s="25">
        <f>SUM(D4:D11)</f>
        <v>598.8142857142858</v>
      </c>
      <c r="E12" s="25">
        <f>SUM(E4:E11)</f>
        <v>87.031785714285718</v>
      </c>
      <c r="F12" s="25">
        <f>SUM(F4:F11)</f>
        <v>19.459571428571429</v>
      </c>
      <c r="G12" s="25">
        <f>SUM(G4:G11)</f>
        <v>22.389571428571429</v>
      </c>
    </row>
    <row r="13" spans="1:11" ht="23.25" customHeight="1">
      <c r="A13" s="34"/>
      <c r="B13" s="52"/>
      <c r="C13" s="27"/>
      <c r="D13" s="38"/>
      <c r="E13" s="38"/>
      <c r="F13" s="38"/>
      <c r="G13" s="38"/>
    </row>
    <row r="14" spans="1:11" ht="23.25" customHeight="1">
      <c r="A14" s="42" t="s">
        <v>10</v>
      </c>
      <c r="B14" s="52"/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</row>
    <row r="15" spans="1:11" ht="15">
      <c r="A15" s="17" t="s">
        <v>6</v>
      </c>
      <c r="B15" s="30" t="str">
        <f>'teine 23'!B15</f>
        <v>Rassolnik sealihaga (MAHE KARTUL)</v>
      </c>
      <c r="C15" s="33">
        <v>200</v>
      </c>
      <c r="D15" s="19">
        <f>$C15*'teine 23'!D15/'teine 23'!$C15</f>
        <v>192</v>
      </c>
      <c r="E15" s="19">
        <f>$C15*'teine 23'!E15/'teine 23'!$C15</f>
        <v>19.2</v>
      </c>
      <c r="F15" s="19">
        <f>$C15*'teine 23'!F15/'teine 23'!$C15</f>
        <v>9.4640000000000004</v>
      </c>
      <c r="G15" s="19">
        <f>$C15*'teine 23'!G15/'teine 23'!$C15</f>
        <v>9</v>
      </c>
    </row>
    <row r="16" spans="1:11" ht="15">
      <c r="A16" s="17"/>
      <c r="B16" s="30" t="str">
        <f>'teine 23'!B16</f>
        <v>Hapukoor</v>
      </c>
      <c r="C16" s="19">
        <v>10</v>
      </c>
      <c r="D16" s="19">
        <f>$C16*'teine 23'!D16/'teine 23'!$C16</f>
        <v>22.2</v>
      </c>
      <c r="E16" s="19">
        <f>$C16*'teine 23'!E16/'teine 23'!$C16</f>
        <v>0.38</v>
      </c>
      <c r="F16" s="19">
        <f>$C16*'teine 23'!F16/'teine 23'!$C16</f>
        <v>2.15</v>
      </c>
      <c r="G16" s="19">
        <f>$C16*'teine 23'!G16/'teine 23'!$C16</f>
        <v>0.33</v>
      </c>
    </row>
    <row r="17" spans="1:10">
      <c r="A17" s="20"/>
      <c r="B17" s="30" t="str">
        <f>'teine 23'!B17</f>
        <v>Jogurt marjaga</v>
      </c>
      <c r="C17" s="19">
        <v>160</v>
      </c>
      <c r="D17" s="19">
        <f>$C17*'teine 23'!D17/'teine 23'!$C17</f>
        <v>236</v>
      </c>
      <c r="E17" s="19">
        <f>$C17*'teine 23'!E17/'teine 23'!$C17</f>
        <v>37.700000000000003</v>
      </c>
      <c r="F17" s="19">
        <f>$C17*'teine 23'!F17/'teine 23'!$C17</f>
        <v>6.31</v>
      </c>
      <c r="G17" s="19">
        <f>$C17*'teine 23'!G17/'teine 23'!$C17</f>
        <v>4.66</v>
      </c>
      <c r="H17" s="2"/>
    </row>
    <row r="18" spans="1:10">
      <c r="A18" s="20"/>
      <c r="B18" s="30" t="str">
        <f>'teine 23'!B18</f>
        <v>PRIA Piimatooted (piim50g, keefir 50g)</v>
      </c>
      <c r="C18" s="19">
        <v>100</v>
      </c>
      <c r="D18" s="19">
        <f>$C18*'teine 23'!D18/'teine 23'!$C18</f>
        <v>54.8</v>
      </c>
      <c r="E18" s="19">
        <f>$C18*'teine 23'!E18/'teine 23'!$C18</f>
        <v>4.75</v>
      </c>
      <c r="F18" s="19">
        <f>$C18*'teine 23'!F18/'teine 23'!$C18</f>
        <v>2.5499999999999998</v>
      </c>
      <c r="G18" s="19">
        <f>$C18*'teine 23'!G18/'teine 23'!$C18</f>
        <v>3.22</v>
      </c>
      <c r="H18" s="2"/>
    </row>
    <row r="19" spans="1:10">
      <c r="A19" s="20"/>
      <c r="B19" s="30" t="str">
        <f>'teine 23'!B19</f>
        <v xml:space="preserve">Rukkileiva- ja sepikutoodete valik </v>
      </c>
      <c r="C19" s="19">
        <v>40</v>
      </c>
      <c r="D19" s="19">
        <f>$C19*'teine 23'!D19/'teine 23'!$C19</f>
        <v>92</v>
      </c>
      <c r="E19" s="19">
        <f>$C19*'teine 23'!E19/'teine 23'!$C19</f>
        <v>19.68</v>
      </c>
      <c r="F19" s="19">
        <f>$C19*'teine 23'!F19/'teine 23'!$C19</f>
        <v>0.69599999999999995</v>
      </c>
      <c r="G19" s="19">
        <f>$C19*'teine 23'!G19/'teine 23'!$C19</f>
        <v>3.1519999999999997</v>
      </c>
      <c r="H19" s="2"/>
    </row>
    <row r="20" spans="1:10">
      <c r="A20" s="20"/>
      <c r="B20" s="30" t="str">
        <f>'teine 23'!B20</f>
        <v>Porgand (PRIA)</v>
      </c>
      <c r="C20" s="19">
        <v>100</v>
      </c>
      <c r="D20" s="19">
        <f>$C20*'teine 23'!D20/'teine 23'!$C20</f>
        <v>32.4</v>
      </c>
      <c r="E20" s="19">
        <f>$C20*'teine 23'!E20/'teine 23'!$C20</f>
        <v>8.5</v>
      </c>
      <c r="F20" s="19">
        <f>$C20*'teine 23'!F20/'teine 23'!$C20</f>
        <v>0.2</v>
      </c>
      <c r="G20" s="19">
        <f>$C20*'teine 23'!G20/'teine 23'!$C20</f>
        <v>0.6</v>
      </c>
      <c r="H20" s="2"/>
    </row>
    <row r="21" spans="1:10">
      <c r="A21" s="20"/>
      <c r="B21" s="31" t="str">
        <f>'teine 23'!B21</f>
        <v>Kokku:</v>
      </c>
      <c r="C21" s="19"/>
      <c r="D21" s="25">
        <f>SUM(D15:D20)</f>
        <v>629.4</v>
      </c>
      <c r="E21" s="25">
        <f t="shared" ref="E21:G21" si="0">SUM(E15:E20)</f>
        <v>90.210000000000008</v>
      </c>
      <c r="F21" s="25">
        <f t="shared" si="0"/>
        <v>21.37</v>
      </c>
      <c r="G21" s="25">
        <f t="shared" si="0"/>
        <v>20.962000000000003</v>
      </c>
    </row>
    <row r="22" spans="1:10" ht="23.25" customHeight="1">
      <c r="A22" s="34"/>
      <c r="B22" s="52"/>
      <c r="C22" s="27"/>
      <c r="D22" s="38"/>
      <c r="E22" s="38"/>
      <c r="F22" s="38"/>
      <c r="G22" s="38"/>
    </row>
    <row r="23" spans="1:10" ht="23.25" customHeight="1">
      <c r="A23" s="14" t="s">
        <v>12</v>
      </c>
      <c r="B23" s="52"/>
      <c r="C23" s="29" t="s">
        <v>1</v>
      </c>
      <c r="D23" s="29" t="s">
        <v>2</v>
      </c>
      <c r="E23" s="29" t="s">
        <v>3</v>
      </c>
      <c r="F23" s="29" t="s">
        <v>4</v>
      </c>
      <c r="G23" s="29" t="s">
        <v>5</v>
      </c>
    </row>
    <row r="24" spans="1:10" ht="15">
      <c r="A24" s="17" t="s">
        <v>6</v>
      </c>
      <c r="B24" s="30" t="str">
        <f>'teine 23'!B24</f>
        <v>Hautatud kartul lihaga (MAHE KARTUL)</v>
      </c>
      <c r="C24" s="33">
        <v>140</v>
      </c>
      <c r="D24" s="19">
        <f>$C24*'teine 23'!D24/'teine 23'!$C24</f>
        <v>219.072</v>
      </c>
      <c r="E24" s="19">
        <f>$C24*'teine 23'!E24/'teine 23'!$C24</f>
        <v>26.655999999999999</v>
      </c>
      <c r="F24" s="19">
        <f>$C24*'teine 23'!F24/'teine 23'!$C24</f>
        <v>8.0079999999999991</v>
      </c>
      <c r="G24" s="19">
        <f>$C24*'teine 23'!G24/'teine 23'!$C24</f>
        <v>5.9640000000000004</v>
      </c>
    </row>
    <row r="25" spans="1:10">
      <c r="A25" s="20"/>
      <c r="B25" s="30" t="str">
        <f>'teine 23'!B25</f>
        <v>Juurviljad</v>
      </c>
      <c r="C25" s="19">
        <v>25</v>
      </c>
      <c r="D25" s="19">
        <f>$C25*'teine 23'!D25/'teine 23'!$C25</f>
        <v>21.25</v>
      </c>
      <c r="E25" s="19">
        <f>$C25*'teine 23'!E25/'teine 23'!$C25</f>
        <v>3.1749999999999998</v>
      </c>
      <c r="F25" s="19">
        <f>$C25*'teine 23'!F25/'teine 23'!$C25</f>
        <v>2.0449999999999999</v>
      </c>
      <c r="G25" s="19">
        <f>$C25*'teine 23'!G25/'teine 23'!$C25</f>
        <v>0.30499999999999999</v>
      </c>
    </row>
    <row r="26" spans="1:10">
      <c r="A26" s="20"/>
      <c r="B26" s="30" t="str">
        <f>'teine 23'!B26</f>
        <v>Hiinakapsasalat</v>
      </c>
      <c r="C26" s="19">
        <v>25</v>
      </c>
      <c r="D26" s="19">
        <f>$C26*'teine 23'!D26/'teine 23'!$C26</f>
        <v>16.149999999999999</v>
      </c>
      <c r="E26" s="19">
        <f>$C26*'teine 23'!E26/'teine 23'!$C26</f>
        <v>2.0099999999999998</v>
      </c>
      <c r="F26" s="19">
        <f>$C26*'teine 23'!F26/'teine 23'!$C26</f>
        <v>1.5049999999999999</v>
      </c>
      <c r="G26" s="19">
        <f>$C26*'teine 23'!G26/'teine 23'!$C26</f>
        <v>0.51</v>
      </c>
      <c r="H26" s="2"/>
      <c r="I26" s="2"/>
      <c r="J26" s="2"/>
    </row>
    <row r="27" spans="1:10">
      <c r="A27" s="20"/>
      <c r="B27" s="30" t="str">
        <f>'teine 23'!B27</f>
        <v>PRIA Piimatooted (piim50g, keefir 50g)</v>
      </c>
      <c r="C27" s="19">
        <v>150</v>
      </c>
      <c r="D27" s="19">
        <f>$C27*'teine 23'!D27/'teine 23'!$C27</f>
        <v>82.2</v>
      </c>
      <c r="E27" s="19">
        <f>$C27*'teine 23'!E27/'teine 23'!$C27</f>
        <v>7.125</v>
      </c>
      <c r="F27" s="19">
        <f>$C27*'teine 23'!F27/'teine 23'!$C27</f>
        <v>3.8250000000000002</v>
      </c>
      <c r="G27" s="19">
        <f>$C27*'teine 23'!G27/'teine 23'!$C27</f>
        <v>4.83</v>
      </c>
      <c r="H27" s="2"/>
      <c r="I27" s="2"/>
      <c r="J27" s="2"/>
    </row>
    <row r="28" spans="1:10">
      <c r="A28" s="20"/>
      <c r="B28" s="30" t="str">
        <f>'teine 23'!B28</f>
        <v xml:space="preserve">Rukkileiva- ja sepikutoodete valik </v>
      </c>
      <c r="C28" s="19">
        <v>100</v>
      </c>
      <c r="D28" s="19">
        <f>$C28*'teine 23'!D28/'teine 23'!$C28</f>
        <v>230</v>
      </c>
      <c r="E28" s="19">
        <f>$C28*'teine 23'!E28/'teine 23'!$C28</f>
        <v>49.2</v>
      </c>
      <c r="F28" s="19">
        <f>$C28*'teine 23'!F28/'teine 23'!$C28</f>
        <v>1.74</v>
      </c>
      <c r="G28" s="19">
        <f>$C28*'teine 23'!G28/'teine 23'!$C28</f>
        <v>7.88</v>
      </c>
      <c r="H28" s="2"/>
      <c r="I28" s="2"/>
      <c r="J28" s="2"/>
    </row>
    <row r="29" spans="1:10">
      <c r="A29" s="23"/>
      <c r="B29" s="30" t="str">
        <f>'teine 23'!B29</f>
        <v>Peakpapsas, valge (PRIA)</v>
      </c>
      <c r="C29" s="19">
        <v>100</v>
      </c>
      <c r="D29" s="19">
        <f>$C29*'teine 23'!D29/'teine 23'!$C29</f>
        <v>27.3</v>
      </c>
      <c r="E29" s="19">
        <f>$C29*'teine 23'!E29/'teine 23'!$C29</f>
        <v>6.34</v>
      </c>
      <c r="F29" s="19">
        <f>$C29*'teine 23'!F29/'teine 23'!$C29</f>
        <v>0.2</v>
      </c>
      <c r="G29" s="19">
        <f>$C29*'teine 23'!G29/'teine 23'!$C29</f>
        <v>1.1299999999999999</v>
      </c>
    </row>
    <row r="30" spans="1:10">
      <c r="A30" s="20"/>
      <c r="B30" s="51" t="str">
        <f>'teine 23'!B30</f>
        <v>Kokku:</v>
      </c>
      <c r="C30" s="19"/>
      <c r="D30" s="25">
        <f>SUM(D24:D29)</f>
        <v>595.97199999999998</v>
      </c>
      <c r="E30" s="25">
        <f>SUM(E24:E29)</f>
        <v>94.506</v>
      </c>
      <c r="F30" s="25">
        <f>SUM(F24:F29)</f>
        <v>17.322999999999997</v>
      </c>
      <c r="G30" s="25">
        <f>SUM(G24:G29)</f>
        <v>20.619</v>
      </c>
    </row>
    <row r="31" spans="1:10" ht="23.25" customHeight="1">
      <c r="A31" s="26"/>
      <c r="B31" s="52"/>
      <c r="C31" s="41"/>
      <c r="D31" s="38"/>
      <c r="E31" s="38"/>
      <c r="F31" s="38"/>
      <c r="G31" s="38"/>
    </row>
    <row r="32" spans="1:10" ht="23.25" customHeight="1">
      <c r="A32" s="14" t="s">
        <v>14</v>
      </c>
      <c r="B32" s="52"/>
      <c r="C32" s="29" t="s">
        <v>1</v>
      </c>
      <c r="D32" s="29" t="s">
        <v>2</v>
      </c>
      <c r="E32" s="29" t="s">
        <v>3</v>
      </c>
      <c r="F32" s="29" t="s">
        <v>4</v>
      </c>
      <c r="G32" s="29" t="s">
        <v>5</v>
      </c>
    </row>
    <row r="33" spans="1:12" ht="15">
      <c r="A33" s="17" t="s">
        <v>6</v>
      </c>
      <c r="B33" s="30" t="str">
        <f>'teine 23'!B33</f>
        <v>Frikadellisupp  (MAHE KARTUL)</v>
      </c>
      <c r="C33" s="33">
        <v>200</v>
      </c>
      <c r="D33" s="19">
        <f>$C33*'teine 23'!D33/'teine 23'!$C33</f>
        <v>192</v>
      </c>
      <c r="E33" s="19">
        <f>$C33*'teine 23'!E33/'teine 23'!$C33</f>
        <v>19.36</v>
      </c>
      <c r="F33" s="19">
        <f>$C33*'teine 23'!F33/'teine 23'!$C33</f>
        <v>9.4</v>
      </c>
      <c r="G33" s="19">
        <f>$C33*'teine 23'!G33/'teine 23'!$C33</f>
        <v>8.0959999999999983</v>
      </c>
    </row>
    <row r="34" spans="1:12" ht="15">
      <c r="A34" s="17"/>
      <c r="B34" s="30" t="str">
        <f>'teine 23'!B34</f>
        <v>Hapukoor</v>
      </c>
      <c r="C34" s="22">
        <v>10</v>
      </c>
      <c r="D34" s="19">
        <f>$C34*'teine 23'!D34/'teine 23'!$C34</f>
        <v>22.2</v>
      </c>
      <c r="E34" s="19">
        <f>$C34*'teine 23'!E34/'teine 23'!$C34</f>
        <v>0.38</v>
      </c>
      <c r="F34" s="19">
        <f>$C34*'teine 23'!F34/'teine 23'!$C34</f>
        <v>2.15</v>
      </c>
      <c r="G34" s="19">
        <f>$C34*'teine 23'!G34/'teine 23'!$C34</f>
        <v>0.33</v>
      </c>
    </row>
    <row r="35" spans="1:12">
      <c r="A35" s="23"/>
      <c r="B35" s="30" t="str">
        <f>'teine 23'!B35</f>
        <v>Muffin</v>
      </c>
      <c r="C35" s="22">
        <v>50</v>
      </c>
      <c r="D35" s="19">
        <f>$C35*'teine 23'!D35/'teine 23'!$C35</f>
        <v>247.7</v>
      </c>
      <c r="E35" s="19">
        <f>$C35*'teine 23'!E35/'teine 23'!$C35</f>
        <v>38.9</v>
      </c>
      <c r="F35" s="19">
        <f>$C35*'teine 23'!F35/'teine 23'!$C35</f>
        <v>3.74</v>
      </c>
      <c r="G35" s="19">
        <f>$C35*'teine 23'!G35/'teine 23'!$C35</f>
        <v>3.34</v>
      </c>
    </row>
    <row r="36" spans="1:12">
      <c r="A36" s="23"/>
      <c r="B36" s="30" t="str">
        <f>'teine 23'!B36</f>
        <v>PRIA Piimatooted (piim50g, keefir 50g)</v>
      </c>
      <c r="C36" s="54">
        <v>100</v>
      </c>
      <c r="D36" s="19">
        <f>$C36*'teine 23'!D36/'teine 23'!$C36</f>
        <v>54.8</v>
      </c>
      <c r="E36" s="19">
        <f>$C36*'teine 23'!E36/'teine 23'!$C36</f>
        <v>4.75</v>
      </c>
      <c r="F36" s="19">
        <f>$C36*'teine 23'!F36/'teine 23'!$C36</f>
        <v>2.5499999999999998</v>
      </c>
      <c r="G36" s="19">
        <f>$C36*'teine 23'!G36/'teine 23'!$C36</f>
        <v>3.22</v>
      </c>
    </row>
    <row r="37" spans="1:12" ht="14.25" customHeight="1">
      <c r="A37" s="44"/>
      <c r="B37" s="30" t="str">
        <f>'teine 23'!B37</f>
        <v xml:space="preserve">Rukkileiva- ja sepikutoodete valik </v>
      </c>
      <c r="C37" s="48">
        <v>40</v>
      </c>
      <c r="D37" s="19">
        <f>$C37*'teine 23'!D37/'teine 23'!$C37</f>
        <v>92</v>
      </c>
      <c r="E37" s="19">
        <f>$C37*'teine 23'!E37/'teine 23'!$C37</f>
        <v>19.68</v>
      </c>
      <c r="F37" s="19">
        <f>$C37*'teine 23'!F37/'teine 23'!$C37</f>
        <v>0.69599999999999995</v>
      </c>
      <c r="G37" s="19">
        <f>$C37*'teine 23'!G37/'teine 23'!$C37</f>
        <v>3.1519999999999997</v>
      </c>
      <c r="H37" s="6"/>
      <c r="I37" s="6"/>
      <c r="J37" s="6"/>
      <c r="K37" s="6"/>
      <c r="L37" s="6"/>
    </row>
    <row r="38" spans="1:12">
      <c r="A38" s="20"/>
      <c r="B38" s="30" t="str">
        <f>'teine 23'!B38</f>
        <v>Porgand (PRIA)</v>
      </c>
      <c r="C38" s="19">
        <v>100</v>
      </c>
      <c r="D38" s="19">
        <f>$C38*'teine 23'!D38/'teine 23'!$C38</f>
        <v>38.200000000000003</v>
      </c>
      <c r="E38" s="19">
        <f>$C38*'teine 23'!E38/'teine 23'!$C38</f>
        <v>9.1</v>
      </c>
      <c r="F38" s="19">
        <f>$C38*'teine 23'!F38/'teine 23'!$C38</f>
        <v>0.3</v>
      </c>
      <c r="G38" s="19">
        <f>$C38*'teine 23'!G38/'teine 23'!$C38</f>
        <v>1.37</v>
      </c>
    </row>
    <row r="39" spans="1:12">
      <c r="A39" s="23"/>
      <c r="B39" s="51" t="str">
        <f>'teine 23'!B39</f>
        <v>Kokku:</v>
      </c>
      <c r="C39" s="19"/>
      <c r="D39" s="25">
        <f>SUM(D33:D38)</f>
        <v>646.9</v>
      </c>
      <c r="E39" s="25">
        <f>SUM(E33:E38)</f>
        <v>92.169999999999987</v>
      </c>
      <c r="F39" s="25">
        <f>SUM(F33:F38)</f>
        <v>18.836000000000002</v>
      </c>
      <c r="G39" s="25">
        <f>SUM(G33:G38)</f>
        <v>19.507999999999999</v>
      </c>
    </row>
    <row r="40" spans="1:12" ht="23.25" customHeight="1">
      <c r="A40" s="26"/>
      <c r="B40" s="52"/>
      <c r="C40" s="27"/>
      <c r="D40" s="38"/>
      <c r="E40" s="38"/>
      <c r="F40" s="38"/>
      <c r="G40" s="38"/>
    </row>
    <row r="41" spans="1:12" ht="22.5" customHeight="1">
      <c r="A41" s="14" t="s">
        <v>15</v>
      </c>
      <c r="B41" s="52"/>
      <c r="C41" s="29" t="s">
        <v>1</v>
      </c>
      <c r="D41" s="29" t="s">
        <v>2</v>
      </c>
      <c r="E41" s="29" t="s">
        <v>3</v>
      </c>
      <c r="F41" s="29" t="s">
        <v>4</v>
      </c>
      <c r="G41" s="29" t="s">
        <v>5</v>
      </c>
    </row>
    <row r="42" spans="1:12" ht="15">
      <c r="A42" s="17" t="s">
        <v>6</v>
      </c>
      <c r="B42" s="30" t="str">
        <f>'teine 23'!B42</f>
        <v>Pasta (MAHE) hakklihaga</v>
      </c>
      <c r="C42" s="33">
        <v>140</v>
      </c>
      <c r="D42" s="19">
        <f>$C42*'teine 23'!D42/'teine 23'!$C42</f>
        <v>217</v>
      </c>
      <c r="E42" s="19">
        <f>$C42*'teine 23'!E42/'teine 23'!$C42</f>
        <v>7.2519999999999989</v>
      </c>
      <c r="F42" s="19">
        <f>$C42*'teine 23'!F42/'teine 23'!$C42</f>
        <v>9.52</v>
      </c>
      <c r="G42" s="19">
        <f>$C42*'teine 23'!G42/'teine 23'!$C42</f>
        <v>6.4819999999999993</v>
      </c>
    </row>
    <row r="43" spans="1:12">
      <c r="A43" s="23"/>
      <c r="B43" s="30" t="str">
        <f>'teine 23'!B43</f>
        <v xml:space="preserve">Peedisalat </v>
      </c>
      <c r="C43" s="19">
        <v>25</v>
      </c>
      <c r="D43" s="19">
        <f>$C43*'teine 23'!D43/'teine 23'!$C43</f>
        <v>16.55</v>
      </c>
      <c r="E43" s="19">
        <f>$C43*'teine 23'!E43/'teine 23'!$C43</f>
        <v>2.0099999999999998</v>
      </c>
      <c r="F43" s="19">
        <f>$C43*'teine 23'!F43/'teine 23'!$C43</f>
        <v>1.0449999999999999</v>
      </c>
      <c r="G43" s="19">
        <f>$C43*'teine 23'!G43/'teine 23'!$C43</f>
        <v>0.28000000000000003</v>
      </c>
    </row>
    <row r="44" spans="1:12">
      <c r="A44" s="20"/>
      <c r="B44" s="30" t="str">
        <f>'teine 23'!B44</f>
        <v>Kapsasalat</v>
      </c>
      <c r="C44" s="22">
        <v>25</v>
      </c>
      <c r="D44" s="19">
        <f>$C44*'teine 23'!D44/'teine 23'!$C44</f>
        <v>20</v>
      </c>
      <c r="E44" s="19">
        <f>$C44*'teine 23'!E44/'teine 23'!$C44</f>
        <v>2.25</v>
      </c>
      <c r="F44" s="19">
        <f>$C44*'teine 23'!F44/'teine 23'!$C44</f>
        <v>0.22500000000000001</v>
      </c>
      <c r="G44" s="19">
        <f>$C44*'teine 23'!G44/'teine 23'!$C44</f>
        <v>0.63</v>
      </c>
      <c r="H44" s="2"/>
      <c r="I44" s="2"/>
      <c r="J44" s="2"/>
      <c r="K44" s="2"/>
      <c r="L44" s="2"/>
    </row>
    <row r="45" spans="1:12">
      <c r="A45" s="23"/>
      <c r="B45" s="30" t="str">
        <f>'teine 23'!B45</f>
        <v>PRIA Piimatooted (piim 50g, keefir 50g)</v>
      </c>
      <c r="C45" s="19">
        <v>150</v>
      </c>
      <c r="D45" s="19">
        <f>$C45*'teine 23'!D45/'teine 23'!$C45</f>
        <v>82.2</v>
      </c>
      <c r="E45" s="19">
        <f>$C45*'teine 23'!E45/'teine 23'!$C45</f>
        <v>7.125</v>
      </c>
      <c r="F45" s="19">
        <f>$C45*'teine 23'!F45/'teine 23'!$C45</f>
        <v>3.8250000000000002</v>
      </c>
      <c r="G45" s="19">
        <f>$C45*'teine 23'!G45/'teine 23'!$C45</f>
        <v>4.83</v>
      </c>
    </row>
    <row r="46" spans="1:12">
      <c r="A46" s="23"/>
      <c r="B46" s="30" t="str">
        <f>'teine 23'!B46</f>
        <v xml:space="preserve">Rukkileiva- ja sepikutoodete valik </v>
      </c>
      <c r="C46" s="19">
        <v>40</v>
      </c>
      <c r="D46" s="19">
        <f>$C46*'teine 23'!D46/'teine 23'!$C46</f>
        <v>92</v>
      </c>
      <c r="E46" s="19">
        <f>$C46*'teine 23'!E46/'teine 23'!$C46</f>
        <v>19.68</v>
      </c>
      <c r="F46" s="19">
        <f>$C46*'teine 23'!F46/'teine 23'!$C46</f>
        <v>0.66399999999999992</v>
      </c>
      <c r="G46" s="19">
        <f>$C46*'teine 23'!G46/'teine 23'!$C46</f>
        <v>3.1519999999999997</v>
      </c>
    </row>
    <row r="47" spans="1:12">
      <c r="A47" s="23"/>
      <c r="B47" s="30" t="str">
        <f>'teine 23'!B47</f>
        <v>Õun (PRIA)</v>
      </c>
      <c r="C47" s="19">
        <v>100</v>
      </c>
      <c r="D47" s="19">
        <f>$C47*'teine 23'!D47/'teine 23'!$C47</f>
        <v>48.3</v>
      </c>
      <c r="E47" s="19">
        <f>$C47*'teine 23'!E47/'teine 23'!$C47</f>
        <v>13.5</v>
      </c>
      <c r="F47" s="19">
        <f>$C47*'teine 23'!F47/'teine 23'!$C47</f>
        <v>0</v>
      </c>
      <c r="G47" s="19">
        <f>$C47*'teine 23'!G47/'teine 23'!$C47</f>
        <v>0</v>
      </c>
    </row>
    <row r="48" spans="1:12">
      <c r="A48" s="20"/>
      <c r="B48" s="31" t="s">
        <v>9</v>
      </c>
      <c r="C48" s="19"/>
      <c r="D48" s="25">
        <f>SUM(D42:D47)</f>
        <v>476.05</v>
      </c>
      <c r="E48" s="25">
        <f t="shared" ref="E48:G48" si="1">SUM(E42:E47)</f>
        <v>51.817</v>
      </c>
      <c r="F48" s="25">
        <f t="shared" si="1"/>
        <v>15.278999999999998</v>
      </c>
      <c r="G48" s="25">
        <f t="shared" si="1"/>
        <v>15.373999999999999</v>
      </c>
    </row>
    <row r="49" spans="1:7">
      <c r="A49" s="34"/>
      <c r="B49" s="46"/>
      <c r="C49" s="38"/>
      <c r="D49" s="39"/>
      <c r="E49" s="39"/>
      <c r="F49" s="39"/>
      <c r="G49" s="39"/>
    </row>
    <row r="50" spans="1:7" ht="15">
      <c r="A50" s="27"/>
      <c r="B50" s="99" t="s">
        <v>17</v>
      </c>
      <c r="C50" s="99"/>
      <c r="D50" s="40">
        <f>AVERAGE(D39,D48,D30,D21,D12)</f>
        <v>589.42725714285712</v>
      </c>
      <c r="E50" s="40">
        <f>AVERAGE(E39,E48,E30,E21,E12)</f>
        <v>83.146957142857133</v>
      </c>
      <c r="F50" s="40">
        <f>AVERAGE(F39,F48,F30,F21,F12)</f>
        <v>18.453514285714288</v>
      </c>
      <c r="G50" s="40">
        <f>AVERAGE(G39,G48,G30,G21,G12)</f>
        <v>19.770514285714285</v>
      </c>
    </row>
    <row r="51" spans="1:7" ht="15">
      <c r="A51" s="35" t="s">
        <v>18</v>
      </c>
      <c r="B51" s="27"/>
      <c r="C51" s="27"/>
      <c r="D51" s="41" t="s">
        <v>19</v>
      </c>
      <c r="E51" s="27"/>
      <c r="F51" s="27"/>
      <c r="G51" s="27"/>
    </row>
    <row r="54" spans="1:7">
      <c r="D54"/>
    </row>
    <row r="55" spans="1:7">
      <c r="D55" s="4"/>
    </row>
  </sheetData>
  <mergeCells count="1">
    <mergeCell ref="B50:C50"/>
  </mergeCells>
  <pageMargins left="0.70000000000000007" right="0.70000000000000007" top="1.1437007874015745" bottom="1.1437007874015745" header="0.74999999999999989" footer="0.74999999999999989"/>
  <pageSetup paperSiz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54"/>
  <sheetViews>
    <sheetView topLeftCell="A28" workbookViewId="0">
      <selection activeCell="B43" sqref="B43"/>
    </sheetView>
  </sheetViews>
  <sheetFormatPr defaultRowHeight="14.25"/>
  <cols>
    <col min="1" max="1" width="11.75" customWidth="1"/>
    <col min="2" max="2" width="43.875" style="1" customWidth="1"/>
    <col min="3" max="3" width="13.125" style="1" customWidth="1"/>
    <col min="4" max="4" width="11.625" style="1" customWidth="1"/>
    <col min="5" max="5" width="11.25" style="1" customWidth="1"/>
    <col min="6" max="6" width="10.75" style="1" customWidth="1"/>
    <col min="7" max="7" width="10.625" style="1" customWidth="1"/>
    <col min="8" max="257" width="8" customWidth="1"/>
    <col min="258" max="258" width="34.875" customWidth="1"/>
    <col min="259" max="260" width="13.125" customWidth="1"/>
    <col min="261" max="261" width="12.5" customWidth="1"/>
    <col min="262" max="262" width="14.625" customWidth="1"/>
    <col min="263" max="263" width="14.375" customWidth="1"/>
    <col min="264" max="513" width="8" customWidth="1"/>
    <col min="514" max="514" width="34.875" customWidth="1"/>
    <col min="515" max="516" width="13.125" customWidth="1"/>
    <col min="517" max="517" width="12.5" customWidth="1"/>
    <col min="518" max="518" width="14.625" customWidth="1"/>
    <col min="519" max="519" width="14.375" customWidth="1"/>
    <col min="520" max="769" width="8" customWidth="1"/>
    <col min="770" max="770" width="34.875" customWidth="1"/>
    <col min="771" max="772" width="13.125" customWidth="1"/>
    <col min="773" max="773" width="12.5" customWidth="1"/>
    <col min="774" max="774" width="14.625" customWidth="1"/>
    <col min="775" max="775" width="14.375" customWidth="1"/>
    <col min="776" max="1025" width="8" customWidth="1"/>
    <col min="1026" max="1026" width="34.875" customWidth="1"/>
    <col min="1027" max="1028" width="13.125" customWidth="1"/>
    <col min="1029" max="1029" width="12.5" customWidth="1"/>
    <col min="1030" max="1030" width="14.625" customWidth="1"/>
    <col min="1031" max="1031" width="14.375" customWidth="1"/>
    <col min="1032" max="1281" width="8" customWidth="1"/>
    <col min="1282" max="1282" width="34.875" customWidth="1"/>
    <col min="1283" max="1284" width="13.125" customWidth="1"/>
    <col min="1285" max="1285" width="12.5" customWidth="1"/>
    <col min="1286" max="1286" width="14.625" customWidth="1"/>
    <col min="1287" max="1287" width="14.375" customWidth="1"/>
    <col min="1288" max="1537" width="8" customWidth="1"/>
    <col min="1538" max="1538" width="34.875" customWidth="1"/>
    <col min="1539" max="1540" width="13.125" customWidth="1"/>
    <col min="1541" max="1541" width="12.5" customWidth="1"/>
    <col min="1542" max="1542" width="14.625" customWidth="1"/>
    <col min="1543" max="1543" width="14.375" customWidth="1"/>
    <col min="1544" max="1793" width="8" customWidth="1"/>
    <col min="1794" max="1794" width="34.875" customWidth="1"/>
    <col min="1795" max="1796" width="13.125" customWidth="1"/>
    <col min="1797" max="1797" width="12.5" customWidth="1"/>
    <col min="1798" max="1798" width="14.625" customWidth="1"/>
    <col min="1799" max="1799" width="14.375" customWidth="1"/>
    <col min="1800" max="2049" width="8" customWidth="1"/>
    <col min="2050" max="2050" width="34.875" customWidth="1"/>
    <col min="2051" max="2052" width="13.125" customWidth="1"/>
    <col min="2053" max="2053" width="12.5" customWidth="1"/>
    <col min="2054" max="2054" width="14.625" customWidth="1"/>
    <col min="2055" max="2055" width="14.375" customWidth="1"/>
    <col min="2056" max="2305" width="8" customWidth="1"/>
    <col min="2306" max="2306" width="34.875" customWidth="1"/>
    <col min="2307" max="2308" width="13.125" customWidth="1"/>
    <col min="2309" max="2309" width="12.5" customWidth="1"/>
    <col min="2310" max="2310" width="14.625" customWidth="1"/>
    <col min="2311" max="2311" width="14.375" customWidth="1"/>
    <col min="2312" max="2561" width="8" customWidth="1"/>
    <col min="2562" max="2562" width="34.875" customWidth="1"/>
    <col min="2563" max="2564" width="13.125" customWidth="1"/>
    <col min="2565" max="2565" width="12.5" customWidth="1"/>
    <col min="2566" max="2566" width="14.625" customWidth="1"/>
    <col min="2567" max="2567" width="14.375" customWidth="1"/>
    <col min="2568" max="2817" width="8" customWidth="1"/>
    <col min="2818" max="2818" width="34.875" customWidth="1"/>
    <col min="2819" max="2820" width="13.125" customWidth="1"/>
    <col min="2821" max="2821" width="12.5" customWidth="1"/>
    <col min="2822" max="2822" width="14.625" customWidth="1"/>
    <col min="2823" max="2823" width="14.375" customWidth="1"/>
    <col min="2824" max="3073" width="8" customWidth="1"/>
    <col min="3074" max="3074" width="34.875" customWidth="1"/>
    <col min="3075" max="3076" width="13.125" customWidth="1"/>
    <col min="3077" max="3077" width="12.5" customWidth="1"/>
    <col min="3078" max="3078" width="14.625" customWidth="1"/>
    <col min="3079" max="3079" width="14.375" customWidth="1"/>
    <col min="3080" max="3329" width="8" customWidth="1"/>
    <col min="3330" max="3330" width="34.875" customWidth="1"/>
    <col min="3331" max="3332" width="13.125" customWidth="1"/>
    <col min="3333" max="3333" width="12.5" customWidth="1"/>
    <col min="3334" max="3334" width="14.625" customWidth="1"/>
    <col min="3335" max="3335" width="14.375" customWidth="1"/>
    <col min="3336" max="3585" width="8" customWidth="1"/>
    <col min="3586" max="3586" width="34.875" customWidth="1"/>
    <col min="3587" max="3588" width="13.125" customWidth="1"/>
    <col min="3589" max="3589" width="12.5" customWidth="1"/>
    <col min="3590" max="3590" width="14.625" customWidth="1"/>
    <col min="3591" max="3591" width="14.375" customWidth="1"/>
    <col min="3592" max="3841" width="8" customWidth="1"/>
    <col min="3842" max="3842" width="34.875" customWidth="1"/>
    <col min="3843" max="3844" width="13.125" customWidth="1"/>
    <col min="3845" max="3845" width="12.5" customWidth="1"/>
    <col min="3846" max="3846" width="14.625" customWidth="1"/>
    <col min="3847" max="3847" width="14.375" customWidth="1"/>
    <col min="3848" max="4097" width="8" customWidth="1"/>
    <col min="4098" max="4098" width="34.875" customWidth="1"/>
    <col min="4099" max="4100" width="13.125" customWidth="1"/>
    <col min="4101" max="4101" width="12.5" customWidth="1"/>
    <col min="4102" max="4102" width="14.625" customWidth="1"/>
    <col min="4103" max="4103" width="14.375" customWidth="1"/>
    <col min="4104" max="4353" width="8" customWidth="1"/>
    <col min="4354" max="4354" width="34.875" customWidth="1"/>
    <col min="4355" max="4356" width="13.125" customWidth="1"/>
    <col min="4357" max="4357" width="12.5" customWidth="1"/>
    <col min="4358" max="4358" width="14.625" customWidth="1"/>
    <col min="4359" max="4359" width="14.375" customWidth="1"/>
    <col min="4360" max="4609" width="8" customWidth="1"/>
    <col min="4610" max="4610" width="34.875" customWidth="1"/>
    <col min="4611" max="4612" width="13.125" customWidth="1"/>
    <col min="4613" max="4613" width="12.5" customWidth="1"/>
    <col min="4614" max="4614" width="14.625" customWidth="1"/>
    <col min="4615" max="4615" width="14.375" customWidth="1"/>
    <col min="4616" max="4865" width="8" customWidth="1"/>
    <col min="4866" max="4866" width="34.875" customWidth="1"/>
    <col min="4867" max="4868" width="13.125" customWidth="1"/>
    <col min="4869" max="4869" width="12.5" customWidth="1"/>
    <col min="4870" max="4870" width="14.625" customWidth="1"/>
    <col min="4871" max="4871" width="14.375" customWidth="1"/>
    <col min="4872" max="5121" width="8" customWidth="1"/>
    <col min="5122" max="5122" width="34.875" customWidth="1"/>
    <col min="5123" max="5124" width="13.125" customWidth="1"/>
    <col min="5125" max="5125" width="12.5" customWidth="1"/>
    <col min="5126" max="5126" width="14.625" customWidth="1"/>
    <col min="5127" max="5127" width="14.375" customWidth="1"/>
    <col min="5128" max="5377" width="8" customWidth="1"/>
    <col min="5378" max="5378" width="34.875" customWidth="1"/>
    <col min="5379" max="5380" width="13.125" customWidth="1"/>
    <col min="5381" max="5381" width="12.5" customWidth="1"/>
    <col min="5382" max="5382" width="14.625" customWidth="1"/>
    <col min="5383" max="5383" width="14.375" customWidth="1"/>
    <col min="5384" max="5633" width="8" customWidth="1"/>
    <col min="5634" max="5634" width="34.875" customWidth="1"/>
    <col min="5635" max="5636" width="13.125" customWidth="1"/>
    <col min="5637" max="5637" width="12.5" customWidth="1"/>
    <col min="5638" max="5638" width="14.625" customWidth="1"/>
    <col min="5639" max="5639" width="14.375" customWidth="1"/>
    <col min="5640" max="5889" width="8" customWidth="1"/>
    <col min="5890" max="5890" width="34.875" customWidth="1"/>
    <col min="5891" max="5892" width="13.125" customWidth="1"/>
    <col min="5893" max="5893" width="12.5" customWidth="1"/>
    <col min="5894" max="5894" width="14.625" customWidth="1"/>
    <col min="5895" max="5895" width="14.375" customWidth="1"/>
    <col min="5896" max="6145" width="8" customWidth="1"/>
    <col min="6146" max="6146" width="34.875" customWidth="1"/>
    <col min="6147" max="6148" width="13.125" customWidth="1"/>
    <col min="6149" max="6149" width="12.5" customWidth="1"/>
    <col min="6150" max="6150" width="14.625" customWidth="1"/>
    <col min="6151" max="6151" width="14.375" customWidth="1"/>
    <col min="6152" max="6401" width="8" customWidth="1"/>
    <col min="6402" max="6402" width="34.875" customWidth="1"/>
    <col min="6403" max="6404" width="13.125" customWidth="1"/>
    <col min="6405" max="6405" width="12.5" customWidth="1"/>
    <col min="6406" max="6406" width="14.625" customWidth="1"/>
    <col min="6407" max="6407" width="14.375" customWidth="1"/>
    <col min="6408" max="6657" width="8" customWidth="1"/>
    <col min="6658" max="6658" width="34.875" customWidth="1"/>
    <col min="6659" max="6660" width="13.125" customWidth="1"/>
    <col min="6661" max="6661" width="12.5" customWidth="1"/>
    <col min="6662" max="6662" width="14.625" customWidth="1"/>
    <col min="6663" max="6663" width="14.375" customWidth="1"/>
    <col min="6664" max="6913" width="8" customWidth="1"/>
    <col min="6914" max="6914" width="34.875" customWidth="1"/>
    <col min="6915" max="6916" width="13.125" customWidth="1"/>
    <col min="6917" max="6917" width="12.5" customWidth="1"/>
    <col min="6918" max="6918" width="14.625" customWidth="1"/>
    <col min="6919" max="6919" width="14.375" customWidth="1"/>
    <col min="6920" max="7169" width="8" customWidth="1"/>
    <col min="7170" max="7170" width="34.875" customWidth="1"/>
    <col min="7171" max="7172" width="13.125" customWidth="1"/>
    <col min="7173" max="7173" width="12.5" customWidth="1"/>
    <col min="7174" max="7174" width="14.625" customWidth="1"/>
    <col min="7175" max="7175" width="14.375" customWidth="1"/>
    <col min="7176" max="7425" width="8" customWidth="1"/>
    <col min="7426" max="7426" width="34.875" customWidth="1"/>
    <col min="7427" max="7428" width="13.125" customWidth="1"/>
    <col min="7429" max="7429" width="12.5" customWidth="1"/>
    <col min="7430" max="7430" width="14.625" customWidth="1"/>
    <col min="7431" max="7431" width="14.375" customWidth="1"/>
    <col min="7432" max="7681" width="8" customWidth="1"/>
    <col min="7682" max="7682" width="34.875" customWidth="1"/>
    <col min="7683" max="7684" width="13.125" customWidth="1"/>
    <col min="7685" max="7685" width="12.5" customWidth="1"/>
    <col min="7686" max="7686" width="14.625" customWidth="1"/>
    <col min="7687" max="7687" width="14.375" customWidth="1"/>
    <col min="7688" max="7937" width="8" customWidth="1"/>
    <col min="7938" max="7938" width="34.875" customWidth="1"/>
    <col min="7939" max="7940" width="13.125" customWidth="1"/>
    <col min="7941" max="7941" width="12.5" customWidth="1"/>
    <col min="7942" max="7942" width="14.625" customWidth="1"/>
    <col min="7943" max="7943" width="14.375" customWidth="1"/>
    <col min="7944" max="8193" width="8" customWidth="1"/>
    <col min="8194" max="8194" width="34.875" customWidth="1"/>
    <col min="8195" max="8196" width="13.125" customWidth="1"/>
    <col min="8197" max="8197" width="12.5" customWidth="1"/>
    <col min="8198" max="8198" width="14.625" customWidth="1"/>
    <col min="8199" max="8199" width="14.375" customWidth="1"/>
    <col min="8200" max="8449" width="8" customWidth="1"/>
    <col min="8450" max="8450" width="34.875" customWidth="1"/>
    <col min="8451" max="8452" width="13.125" customWidth="1"/>
    <col min="8453" max="8453" width="12.5" customWidth="1"/>
    <col min="8454" max="8454" width="14.625" customWidth="1"/>
    <col min="8455" max="8455" width="14.375" customWidth="1"/>
    <col min="8456" max="8705" width="8" customWidth="1"/>
    <col min="8706" max="8706" width="34.875" customWidth="1"/>
    <col min="8707" max="8708" width="13.125" customWidth="1"/>
    <col min="8709" max="8709" width="12.5" customWidth="1"/>
    <col min="8710" max="8710" width="14.625" customWidth="1"/>
    <col min="8711" max="8711" width="14.375" customWidth="1"/>
    <col min="8712" max="8961" width="8" customWidth="1"/>
    <col min="8962" max="8962" width="34.875" customWidth="1"/>
    <col min="8963" max="8964" width="13.125" customWidth="1"/>
    <col min="8965" max="8965" width="12.5" customWidth="1"/>
    <col min="8966" max="8966" width="14.625" customWidth="1"/>
    <col min="8967" max="8967" width="14.375" customWidth="1"/>
    <col min="8968" max="9217" width="8" customWidth="1"/>
    <col min="9218" max="9218" width="34.875" customWidth="1"/>
    <col min="9219" max="9220" width="13.125" customWidth="1"/>
    <col min="9221" max="9221" width="12.5" customWidth="1"/>
    <col min="9222" max="9222" width="14.625" customWidth="1"/>
    <col min="9223" max="9223" width="14.375" customWidth="1"/>
    <col min="9224" max="9473" width="8" customWidth="1"/>
    <col min="9474" max="9474" width="34.875" customWidth="1"/>
    <col min="9475" max="9476" width="13.125" customWidth="1"/>
    <col min="9477" max="9477" width="12.5" customWidth="1"/>
    <col min="9478" max="9478" width="14.625" customWidth="1"/>
    <col min="9479" max="9479" width="14.375" customWidth="1"/>
    <col min="9480" max="9729" width="8" customWidth="1"/>
    <col min="9730" max="9730" width="34.875" customWidth="1"/>
    <col min="9731" max="9732" width="13.125" customWidth="1"/>
    <col min="9733" max="9733" width="12.5" customWidth="1"/>
    <col min="9734" max="9734" width="14.625" customWidth="1"/>
    <col min="9735" max="9735" width="14.375" customWidth="1"/>
    <col min="9736" max="9985" width="8" customWidth="1"/>
    <col min="9986" max="9986" width="34.875" customWidth="1"/>
    <col min="9987" max="9988" width="13.125" customWidth="1"/>
    <col min="9989" max="9989" width="12.5" customWidth="1"/>
    <col min="9990" max="9990" width="14.625" customWidth="1"/>
    <col min="9991" max="9991" width="14.375" customWidth="1"/>
    <col min="9992" max="10241" width="8" customWidth="1"/>
    <col min="10242" max="10242" width="34.875" customWidth="1"/>
    <col min="10243" max="10244" width="13.125" customWidth="1"/>
    <col min="10245" max="10245" width="12.5" customWidth="1"/>
    <col min="10246" max="10246" width="14.625" customWidth="1"/>
    <col min="10247" max="10247" width="14.375" customWidth="1"/>
    <col min="10248" max="10497" width="8" customWidth="1"/>
    <col min="10498" max="10498" width="34.875" customWidth="1"/>
    <col min="10499" max="10500" width="13.125" customWidth="1"/>
    <col min="10501" max="10501" width="12.5" customWidth="1"/>
    <col min="10502" max="10502" width="14.625" customWidth="1"/>
    <col min="10503" max="10503" width="14.375" customWidth="1"/>
    <col min="10504" max="10753" width="8" customWidth="1"/>
    <col min="10754" max="10754" width="34.875" customWidth="1"/>
    <col min="10755" max="10756" width="13.125" customWidth="1"/>
    <col min="10757" max="10757" width="12.5" customWidth="1"/>
    <col min="10758" max="10758" width="14.625" customWidth="1"/>
    <col min="10759" max="10759" width="14.375" customWidth="1"/>
    <col min="10760" max="11009" width="8" customWidth="1"/>
    <col min="11010" max="11010" width="34.875" customWidth="1"/>
    <col min="11011" max="11012" width="13.125" customWidth="1"/>
    <col min="11013" max="11013" width="12.5" customWidth="1"/>
    <col min="11014" max="11014" width="14.625" customWidth="1"/>
    <col min="11015" max="11015" width="14.375" customWidth="1"/>
    <col min="11016" max="11265" width="8" customWidth="1"/>
    <col min="11266" max="11266" width="34.875" customWidth="1"/>
    <col min="11267" max="11268" width="13.125" customWidth="1"/>
    <col min="11269" max="11269" width="12.5" customWidth="1"/>
    <col min="11270" max="11270" width="14.625" customWidth="1"/>
    <col min="11271" max="11271" width="14.375" customWidth="1"/>
    <col min="11272" max="11521" width="8" customWidth="1"/>
    <col min="11522" max="11522" width="34.875" customWidth="1"/>
    <col min="11523" max="11524" width="13.125" customWidth="1"/>
    <col min="11525" max="11525" width="12.5" customWidth="1"/>
    <col min="11526" max="11526" width="14.625" customWidth="1"/>
    <col min="11527" max="11527" width="14.375" customWidth="1"/>
    <col min="11528" max="11777" width="8" customWidth="1"/>
    <col min="11778" max="11778" width="34.875" customWidth="1"/>
    <col min="11779" max="11780" width="13.125" customWidth="1"/>
    <col min="11781" max="11781" width="12.5" customWidth="1"/>
    <col min="11782" max="11782" width="14.625" customWidth="1"/>
    <col min="11783" max="11783" width="14.375" customWidth="1"/>
    <col min="11784" max="12033" width="8" customWidth="1"/>
    <col min="12034" max="12034" width="34.875" customWidth="1"/>
    <col min="12035" max="12036" width="13.125" customWidth="1"/>
    <col min="12037" max="12037" width="12.5" customWidth="1"/>
    <col min="12038" max="12038" width="14.625" customWidth="1"/>
    <col min="12039" max="12039" width="14.375" customWidth="1"/>
    <col min="12040" max="12289" width="8" customWidth="1"/>
    <col min="12290" max="12290" width="34.875" customWidth="1"/>
    <col min="12291" max="12292" width="13.125" customWidth="1"/>
    <col min="12293" max="12293" width="12.5" customWidth="1"/>
    <col min="12294" max="12294" width="14.625" customWidth="1"/>
    <col min="12295" max="12295" width="14.375" customWidth="1"/>
    <col min="12296" max="12545" width="8" customWidth="1"/>
    <col min="12546" max="12546" width="34.875" customWidth="1"/>
    <col min="12547" max="12548" width="13.125" customWidth="1"/>
    <col min="12549" max="12549" width="12.5" customWidth="1"/>
    <col min="12550" max="12550" width="14.625" customWidth="1"/>
    <col min="12551" max="12551" width="14.375" customWidth="1"/>
    <col min="12552" max="12801" width="8" customWidth="1"/>
    <col min="12802" max="12802" width="34.875" customWidth="1"/>
    <col min="12803" max="12804" width="13.125" customWidth="1"/>
    <col min="12805" max="12805" width="12.5" customWidth="1"/>
    <col min="12806" max="12806" width="14.625" customWidth="1"/>
    <col min="12807" max="12807" width="14.375" customWidth="1"/>
    <col min="12808" max="13057" width="8" customWidth="1"/>
    <col min="13058" max="13058" width="34.875" customWidth="1"/>
    <col min="13059" max="13060" width="13.125" customWidth="1"/>
    <col min="13061" max="13061" width="12.5" customWidth="1"/>
    <col min="13062" max="13062" width="14.625" customWidth="1"/>
    <col min="13063" max="13063" width="14.375" customWidth="1"/>
    <col min="13064" max="13313" width="8" customWidth="1"/>
    <col min="13314" max="13314" width="34.875" customWidth="1"/>
    <col min="13315" max="13316" width="13.125" customWidth="1"/>
    <col min="13317" max="13317" width="12.5" customWidth="1"/>
    <col min="13318" max="13318" width="14.625" customWidth="1"/>
    <col min="13319" max="13319" width="14.375" customWidth="1"/>
    <col min="13320" max="13569" width="8" customWidth="1"/>
    <col min="13570" max="13570" width="34.875" customWidth="1"/>
    <col min="13571" max="13572" width="13.125" customWidth="1"/>
    <col min="13573" max="13573" width="12.5" customWidth="1"/>
    <col min="13574" max="13574" width="14.625" customWidth="1"/>
    <col min="13575" max="13575" width="14.375" customWidth="1"/>
    <col min="13576" max="13825" width="8" customWidth="1"/>
    <col min="13826" max="13826" width="34.875" customWidth="1"/>
    <col min="13827" max="13828" width="13.125" customWidth="1"/>
    <col min="13829" max="13829" width="12.5" customWidth="1"/>
    <col min="13830" max="13830" width="14.625" customWidth="1"/>
    <col min="13831" max="13831" width="14.375" customWidth="1"/>
    <col min="13832" max="14081" width="8" customWidth="1"/>
    <col min="14082" max="14082" width="34.875" customWidth="1"/>
    <col min="14083" max="14084" width="13.125" customWidth="1"/>
    <col min="14085" max="14085" width="12.5" customWidth="1"/>
    <col min="14086" max="14086" width="14.625" customWidth="1"/>
    <col min="14087" max="14087" width="14.375" customWidth="1"/>
    <col min="14088" max="14337" width="8" customWidth="1"/>
    <col min="14338" max="14338" width="34.875" customWidth="1"/>
    <col min="14339" max="14340" width="13.125" customWidth="1"/>
    <col min="14341" max="14341" width="12.5" customWidth="1"/>
    <col min="14342" max="14342" width="14.625" customWidth="1"/>
    <col min="14343" max="14343" width="14.375" customWidth="1"/>
    <col min="14344" max="14593" width="8" customWidth="1"/>
    <col min="14594" max="14594" width="34.875" customWidth="1"/>
    <col min="14595" max="14596" width="13.125" customWidth="1"/>
    <col min="14597" max="14597" width="12.5" customWidth="1"/>
    <col min="14598" max="14598" width="14.625" customWidth="1"/>
    <col min="14599" max="14599" width="14.375" customWidth="1"/>
    <col min="14600" max="14849" width="8" customWidth="1"/>
    <col min="14850" max="14850" width="34.875" customWidth="1"/>
    <col min="14851" max="14852" width="13.125" customWidth="1"/>
    <col min="14853" max="14853" width="12.5" customWidth="1"/>
    <col min="14854" max="14854" width="14.625" customWidth="1"/>
    <col min="14855" max="14855" width="14.375" customWidth="1"/>
    <col min="14856" max="15105" width="8" customWidth="1"/>
    <col min="15106" max="15106" width="34.875" customWidth="1"/>
    <col min="15107" max="15108" width="13.125" customWidth="1"/>
    <col min="15109" max="15109" width="12.5" customWidth="1"/>
    <col min="15110" max="15110" width="14.625" customWidth="1"/>
    <col min="15111" max="15111" width="14.375" customWidth="1"/>
    <col min="15112" max="15361" width="8" customWidth="1"/>
    <col min="15362" max="15362" width="34.875" customWidth="1"/>
    <col min="15363" max="15364" width="13.125" customWidth="1"/>
    <col min="15365" max="15365" width="12.5" customWidth="1"/>
    <col min="15366" max="15366" width="14.625" customWidth="1"/>
    <col min="15367" max="15367" width="14.375" customWidth="1"/>
    <col min="15368" max="15617" width="8" customWidth="1"/>
    <col min="15618" max="15618" width="34.875" customWidth="1"/>
    <col min="15619" max="15620" width="13.125" customWidth="1"/>
    <col min="15621" max="15621" width="12.5" customWidth="1"/>
    <col min="15622" max="15622" width="14.625" customWidth="1"/>
    <col min="15623" max="15623" width="14.375" customWidth="1"/>
    <col min="15624" max="15873" width="8" customWidth="1"/>
    <col min="15874" max="15874" width="34.875" customWidth="1"/>
    <col min="15875" max="15876" width="13.125" customWidth="1"/>
    <col min="15877" max="15877" width="12.5" customWidth="1"/>
    <col min="15878" max="15878" width="14.625" customWidth="1"/>
    <col min="15879" max="15879" width="14.375" customWidth="1"/>
    <col min="15880" max="16129" width="8" customWidth="1"/>
    <col min="16130" max="16130" width="34.875" customWidth="1"/>
    <col min="16131" max="16132" width="13.125" customWidth="1"/>
    <col min="16133" max="16133" width="12.5" customWidth="1"/>
    <col min="16134" max="16134" width="14.625" customWidth="1"/>
    <col min="16135" max="16135" width="14.375" customWidth="1"/>
    <col min="16136" max="16384" width="8" customWidth="1"/>
  </cols>
  <sheetData>
    <row r="1" spans="1:7" ht="30" customHeight="1"/>
    <row r="2" spans="1:7" ht="23.25">
      <c r="A2" s="12" t="s">
        <v>26</v>
      </c>
      <c r="B2" s="13"/>
      <c r="D2" s="2"/>
    </row>
    <row r="3" spans="1:7" ht="22.5" customHeight="1">
      <c r="A3" s="14" t="s">
        <v>0</v>
      </c>
      <c r="B3" s="15"/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</row>
    <row r="4" spans="1:7" ht="17.25" customHeight="1">
      <c r="A4" s="18" t="s">
        <v>6</v>
      </c>
      <c r="B4" s="62" t="s">
        <v>37</v>
      </c>
      <c r="C4" s="63">
        <v>140</v>
      </c>
      <c r="D4" s="63">
        <v>200.12</v>
      </c>
      <c r="E4" s="63">
        <v>9.35</v>
      </c>
      <c r="F4" s="63">
        <v>13.58</v>
      </c>
      <c r="G4" s="63">
        <v>9.3000000000000007</v>
      </c>
    </row>
    <row r="5" spans="1:7">
      <c r="A5" s="20"/>
      <c r="B5" s="65" t="s">
        <v>52</v>
      </c>
      <c r="C5" s="63">
        <v>70</v>
      </c>
      <c r="D5" s="63">
        <v>107</v>
      </c>
      <c r="E5" s="63">
        <v>22.4</v>
      </c>
      <c r="F5" s="63">
        <v>0.66800000000000004</v>
      </c>
      <c r="G5" s="63">
        <v>3.61</v>
      </c>
    </row>
    <row r="6" spans="1:7" s="1" customFormat="1">
      <c r="A6" s="20"/>
      <c r="B6" s="66" t="s">
        <v>53</v>
      </c>
      <c r="C6" s="63">
        <v>70</v>
      </c>
      <c r="D6" s="63">
        <v>79.599999999999994</v>
      </c>
      <c r="E6" s="63">
        <v>18.3</v>
      </c>
      <c r="F6" s="63">
        <v>0.161</v>
      </c>
      <c r="G6" s="63">
        <v>1.55</v>
      </c>
    </row>
    <row r="7" spans="1:7">
      <c r="A7" s="20"/>
      <c r="B7" s="62" t="s">
        <v>38</v>
      </c>
      <c r="C7" s="63">
        <v>50</v>
      </c>
      <c r="D7" s="63">
        <v>42.2</v>
      </c>
      <c r="E7" s="63">
        <v>2.65</v>
      </c>
      <c r="F7" s="63">
        <v>3.01</v>
      </c>
      <c r="G7" s="63">
        <v>1.06</v>
      </c>
    </row>
    <row r="8" spans="1:7">
      <c r="A8" s="20"/>
      <c r="B8" s="71" t="s">
        <v>39</v>
      </c>
      <c r="C8" s="21">
        <v>50</v>
      </c>
      <c r="D8" s="47">
        <v>37.9</v>
      </c>
      <c r="E8" s="11">
        <v>2.5</v>
      </c>
      <c r="F8" s="57">
        <v>0.20799999999999999</v>
      </c>
      <c r="G8" s="56">
        <v>0.77</v>
      </c>
    </row>
    <row r="9" spans="1:7">
      <c r="A9" s="20"/>
      <c r="B9" s="67" t="s">
        <v>28</v>
      </c>
      <c r="C9" s="68">
        <v>100</v>
      </c>
      <c r="D9" s="67">
        <v>54.8</v>
      </c>
      <c r="E9" s="67">
        <v>4.75</v>
      </c>
      <c r="F9" s="67">
        <v>2.5499999999999998</v>
      </c>
      <c r="G9" s="67">
        <v>3.22</v>
      </c>
    </row>
    <row r="10" spans="1:7">
      <c r="A10" s="20"/>
      <c r="B10" s="64" t="s">
        <v>32</v>
      </c>
      <c r="C10" s="69">
        <v>50</v>
      </c>
      <c r="D10" s="69">
        <v>115</v>
      </c>
      <c r="E10" s="69">
        <v>24.6</v>
      </c>
      <c r="F10" s="69">
        <v>0.87</v>
      </c>
      <c r="G10" s="69">
        <v>3.94</v>
      </c>
    </row>
    <row r="11" spans="1:7">
      <c r="A11" s="20"/>
      <c r="B11" s="70" t="s">
        <v>13</v>
      </c>
      <c r="C11" s="63">
        <v>100</v>
      </c>
      <c r="D11" s="63">
        <v>48.3</v>
      </c>
      <c r="E11" s="63">
        <v>13.5</v>
      </c>
      <c r="F11" s="63">
        <v>0</v>
      </c>
      <c r="G11" s="63">
        <v>0</v>
      </c>
    </row>
    <row r="12" spans="1:7">
      <c r="A12" s="23"/>
      <c r="B12" s="24" t="s">
        <v>9</v>
      </c>
      <c r="C12" s="19"/>
      <c r="D12" s="25">
        <f>SUM(D4:D11)</f>
        <v>684.92</v>
      </c>
      <c r="E12" s="25">
        <f>SUM(E4:E11)</f>
        <v>98.05</v>
      </c>
      <c r="F12" s="25">
        <f>SUM(F4:F11)</f>
        <v>21.046999999999997</v>
      </c>
      <c r="G12" s="25">
        <f>SUM(G4:G11)</f>
        <v>23.450000000000003</v>
      </c>
    </row>
    <row r="13" spans="1:7" ht="23.25">
      <c r="A13" s="26"/>
      <c r="B13" s="13"/>
      <c r="C13" s="27"/>
      <c r="D13" s="27"/>
      <c r="E13" s="27"/>
      <c r="F13" s="27"/>
      <c r="G13" s="27"/>
    </row>
    <row r="14" spans="1:7" ht="22.5" customHeight="1">
      <c r="A14" s="14" t="s">
        <v>10</v>
      </c>
      <c r="B14" s="28"/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</row>
    <row r="15" spans="1:7">
      <c r="A15" s="18" t="s">
        <v>6</v>
      </c>
      <c r="B15" s="71" t="s">
        <v>54</v>
      </c>
      <c r="C15" s="63">
        <v>250</v>
      </c>
      <c r="D15" s="63">
        <v>266.7</v>
      </c>
      <c r="E15" s="63">
        <v>22.7</v>
      </c>
      <c r="F15" s="63">
        <v>9.11</v>
      </c>
      <c r="G15" s="63">
        <v>9.9</v>
      </c>
    </row>
    <row r="16" spans="1:7">
      <c r="A16" s="20"/>
      <c r="B16" s="71" t="s">
        <v>40</v>
      </c>
      <c r="C16" s="63">
        <v>160</v>
      </c>
      <c r="D16" s="63">
        <v>236.5</v>
      </c>
      <c r="E16" s="63">
        <v>37.4</v>
      </c>
      <c r="F16" s="63">
        <v>11.4</v>
      </c>
      <c r="G16" s="63">
        <v>6.8</v>
      </c>
    </row>
    <row r="17" spans="1:7 16136:16384">
      <c r="A17" s="20"/>
      <c r="B17" s="72" t="s">
        <v>28</v>
      </c>
      <c r="C17" s="68">
        <v>100</v>
      </c>
      <c r="D17" s="68">
        <v>54.8</v>
      </c>
      <c r="E17" s="67">
        <v>4.75</v>
      </c>
      <c r="F17" s="67">
        <v>2.5499999999999998</v>
      </c>
      <c r="G17" s="67">
        <v>3.22</v>
      </c>
    </row>
    <row r="18" spans="1:7 16136:16384">
      <c r="A18" s="20"/>
      <c r="B18" s="64" t="s">
        <v>32</v>
      </c>
      <c r="C18" s="74">
        <v>50</v>
      </c>
      <c r="D18" s="74">
        <v>115</v>
      </c>
      <c r="E18" s="74">
        <v>24.6</v>
      </c>
      <c r="F18" s="74">
        <v>0.87</v>
      </c>
      <c r="G18" s="74">
        <v>3.94</v>
      </c>
    </row>
    <row r="19" spans="1:7 16136:16384">
      <c r="A19" s="20"/>
      <c r="B19" s="71" t="s">
        <v>11</v>
      </c>
      <c r="C19" s="63">
        <v>100</v>
      </c>
      <c r="D19" s="63">
        <v>32.4</v>
      </c>
      <c r="E19" s="63">
        <v>8.5</v>
      </c>
      <c r="F19" s="63">
        <v>0.2</v>
      </c>
      <c r="G19" s="63">
        <v>0.6</v>
      </c>
    </row>
    <row r="20" spans="1:7 16136:16384">
      <c r="A20" s="23"/>
      <c r="B20" s="31" t="s">
        <v>9</v>
      </c>
      <c r="C20" s="19"/>
      <c r="D20" s="25">
        <f>SUM(D15:D19)</f>
        <v>705.4</v>
      </c>
      <c r="E20" s="25">
        <f>SUM(E15:E19)</f>
        <v>97.949999999999989</v>
      </c>
      <c r="F20" s="25">
        <f>SUM(F15:F19)</f>
        <v>24.13</v>
      </c>
      <c r="G20" s="25">
        <f>SUM(G15:G19)</f>
        <v>24.46</v>
      </c>
    </row>
    <row r="21" spans="1:7 16136:16384" ht="23.25">
      <c r="A21" s="26"/>
      <c r="B21" s="13"/>
      <c r="C21" s="27"/>
      <c r="D21" s="27"/>
      <c r="E21" s="27"/>
      <c r="F21" s="27"/>
      <c r="G21" s="27"/>
    </row>
    <row r="22" spans="1:7 16136:16384" ht="23.25" customHeight="1">
      <c r="A22" s="14" t="s">
        <v>12</v>
      </c>
      <c r="B22" s="28"/>
      <c r="C22" s="29" t="s">
        <v>1</v>
      </c>
      <c r="D22" s="29" t="s">
        <v>2</v>
      </c>
      <c r="E22" s="29" t="s">
        <v>3</v>
      </c>
      <c r="F22" s="29" t="s">
        <v>4</v>
      </c>
      <c r="G22" s="29" t="s">
        <v>5</v>
      </c>
    </row>
    <row r="23" spans="1:7 16136:16384">
      <c r="A23" s="18" t="s">
        <v>6</v>
      </c>
      <c r="B23" s="71" t="s">
        <v>41</v>
      </c>
      <c r="C23" s="63">
        <v>140</v>
      </c>
      <c r="D23" s="63">
        <v>249</v>
      </c>
      <c r="E23" s="63">
        <v>19.87</v>
      </c>
      <c r="F23" s="63">
        <v>13.4</v>
      </c>
      <c r="G23" s="63">
        <v>10.199999999999999</v>
      </c>
    </row>
    <row r="24" spans="1:7 16136:16384">
      <c r="A24" s="20"/>
      <c r="B24" s="72" t="s">
        <v>55</v>
      </c>
      <c r="C24" s="63">
        <v>70</v>
      </c>
      <c r="D24" s="63">
        <v>73.8</v>
      </c>
      <c r="E24" s="63">
        <v>14.4</v>
      </c>
      <c r="F24" s="63">
        <v>1.34</v>
      </c>
      <c r="G24" s="63">
        <v>1.65</v>
      </c>
    </row>
    <row r="25" spans="1:7 16136:16384">
      <c r="A25" s="20"/>
      <c r="B25" s="72" t="s">
        <v>7</v>
      </c>
      <c r="C25" s="63">
        <v>70</v>
      </c>
      <c r="D25" s="63">
        <v>55.9</v>
      </c>
      <c r="E25" s="63">
        <v>11.6</v>
      </c>
      <c r="F25" s="63">
        <v>0.35</v>
      </c>
      <c r="G25" s="63">
        <v>2.09</v>
      </c>
    </row>
    <row r="26" spans="1:7 16136:16384">
      <c r="A26" s="20"/>
      <c r="B26" s="71" t="s">
        <v>42</v>
      </c>
      <c r="C26" s="63">
        <v>50</v>
      </c>
      <c r="D26" s="63">
        <v>34.5</v>
      </c>
      <c r="E26" s="63">
        <v>3.67</v>
      </c>
      <c r="F26" s="63">
        <v>1.67</v>
      </c>
      <c r="G26" s="63">
        <v>0.58899999999999997</v>
      </c>
    </row>
    <row r="27" spans="1:7 16136:16384">
      <c r="A27" s="20"/>
      <c r="B27" s="71" t="s">
        <v>43</v>
      </c>
      <c r="C27" s="63">
        <v>50</v>
      </c>
      <c r="D27" s="74">
        <v>47.6</v>
      </c>
      <c r="E27" s="74">
        <v>2.4</v>
      </c>
      <c r="F27" s="74">
        <v>3.1</v>
      </c>
      <c r="G27" s="74">
        <v>1.76</v>
      </c>
    </row>
    <row r="28" spans="1:7 16136:16384">
      <c r="A28" s="20"/>
      <c r="B28" s="72" t="s">
        <v>28</v>
      </c>
      <c r="C28" s="68">
        <v>100</v>
      </c>
      <c r="D28" s="67">
        <v>54.8</v>
      </c>
      <c r="E28" s="67">
        <v>4.75</v>
      </c>
      <c r="F28" s="67">
        <v>2.5499999999999998</v>
      </c>
      <c r="G28" s="67">
        <v>3.22</v>
      </c>
    </row>
    <row r="29" spans="1:7 16136:16384" s="1" customFormat="1">
      <c r="A29" s="20"/>
      <c r="B29" s="64" t="s">
        <v>32</v>
      </c>
      <c r="C29" s="74">
        <v>50</v>
      </c>
      <c r="D29" s="74">
        <v>115</v>
      </c>
      <c r="E29" s="74">
        <v>24.6</v>
      </c>
      <c r="F29" s="74">
        <v>0.87</v>
      </c>
      <c r="G29" s="74">
        <v>3.94</v>
      </c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7 16136:16384">
      <c r="A30" s="23"/>
      <c r="B30" s="71" t="s">
        <v>16</v>
      </c>
      <c r="C30" s="63">
        <v>100</v>
      </c>
      <c r="D30" s="63">
        <v>46.4</v>
      </c>
      <c r="E30" s="63">
        <v>14.1</v>
      </c>
      <c r="F30" s="63">
        <v>0</v>
      </c>
      <c r="G30" s="63">
        <v>0.3</v>
      </c>
    </row>
    <row r="31" spans="1:7 16136:16384">
      <c r="A31" s="23"/>
      <c r="B31" s="32" t="s">
        <v>9</v>
      </c>
      <c r="C31" s="19"/>
      <c r="D31" s="25">
        <f>SUM(D23:D30)</f>
        <v>677</v>
      </c>
      <c r="E31" s="25">
        <f>SUM(E23:E30)</f>
        <v>95.39</v>
      </c>
      <c r="F31" s="25">
        <f>SUM(F23:F30)</f>
        <v>23.28</v>
      </c>
      <c r="G31" s="25">
        <f>SUM(G23:G30)</f>
        <v>23.749000000000002</v>
      </c>
    </row>
    <row r="32" spans="1:7 16136:16384" ht="23.25">
      <c r="A32" s="26"/>
      <c r="B32" s="13"/>
      <c r="C32" s="27"/>
      <c r="D32" s="27"/>
      <c r="E32" s="27"/>
      <c r="F32" s="27"/>
      <c r="G32" s="27"/>
    </row>
    <row r="33" spans="1:13" ht="23.25" customHeight="1">
      <c r="A33" s="14" t="s">
        <v>14</v>
      </c>
      <c r="B33" s="28"/>
      <c r="C33" s="29" t="s">
        <v>1</v>
      </c>
      <c r="D33" s="16" t="s">
        <v>2</v>
      </c>
      <c r="E33" s="29" t="s">
        <v>3</v>
      </c>
      <c r="F33" s="16" t="s">
        <v>4</v>
      </c>
      <c r="G33" s="29" t="s">
        <v>5</v>
      </c>
    </row>
    <row r="34" spans="1:13">
      <c r="A34" s="18" t="s">
        <v>6</v>
      </c>
      <c r="B34" s="77" t="s">
        <v>56</v>
      </c>
      <c r="C34" s="78">
        <v>250</v>
      </c>
      <c r="D34" s="78">
        <v>294</v>
      </c>
      <c r="E34" s="78">
        <v>24.2</v>
      </c>
      <c r="F34" s="78">
        <v>9.93</v>
      </c>
      <c r="G34" s="78">
        <v>12.8</v>
      </c>
    </row>
    <row r="35" spans="1:13" ht="15">
      <c r="A35" s="17"/>
      <c r="B35" s="77" t="s">
        <v>21</v>
      </c>
      <c r="C35" s="78">
        <v>10</v>
      </c>
      <c r="D35" s="63">
        <v>22.2</v>
      </c>
      <c r="E35" s="63">
        <v>0.38</v>
      </c>
      <c r="F35" s="63">
        <v>2.15</v>
      </c>
      <c r="G35" s="63">
        <v>0.33</v>
      </c>
    </row>
    <row r="36" spans="1:13" ht="15">
      <c r="A36" s="17"/>
      <c r="B36" s="79" t="s">
        <v>44</v>
      </c>
      <c r="C36" s="78">
        <v>160</v>
      </c>
      <c r="D36" s="78">
        <v>199</v>
      </c>
      <c r="E36" s="78">
        <v>38</v>
      </c>
      <c r="F36" s="78">
        <v>8.41</v>
      </c>
      <c r="G36" s="78">
        <v>3.51</v>
      </c>
    </row>
    <row r="37" spans="1:13" ht="15">
      <c r="A37" s="17"/>
      <c r="B37" s="72" t="s">
        <v>28</v>
      </c>
      <c r="C37" s="68">
        <v>100</v>
      </c>
      <c r="D37" s="67">
        <v>54.8</v>
      </c>
      <c r="E37" s="67">
        <v>4.75</v>
      </c>
      <c r="F37" s="67">
        <v>2.5499999999999998</v>
      </c>
      <c r="G37" s="67">
        <v>3.22</v>
      </c>
    </row>
    <row r="38" spans="1:13" ht="15">
      <c r="A38" s="17"/>
      <c r="B38" s="64" t="s">
        <v>32</v>
      </c>
      <c r="C38" s="74">
        <v>50</v>
      </c>
      <c r="D38" s="74">
        <v>115</v>
      </c>
      <c r="E38" s="74">
        <v>24.6</v>
      </c>
      <c r="F38" s="74">
        <v>0.87</v>
      </c>
      <c r="G38" s="74">
        <v>3.94</v>
      </c>
    </row>
    <row r="39" spans="1:13" ht="15">
      <c r="A39" s="17"/>
      <c r="B39" s="71" t="s">
        <v>29</v>
      </c>
      <c r="C39" s="63">
        <v>100</v>
      </c>
      <c r="D39" s="63">
        <v>27.3</v>
      </c>
      <c r="E39" s="63">
        <v>6.34</v>
      </c>
      <c r="F39" s="63">
        <v>0.2</v>
      </c>
      <c r="G39" s="63">
        <v>1.1299999999999999</v>
      </c>
    </row>
    <row r="40" spans="1:13">
      <c r="A40" s="20"/>
      <c r="B40" s="31" t="s">
        <v>9</v>
      </c>
      <c r="C40" s="19"/>
      <c r="D40" s="25">
        <f>SUM(D34:D39)</f>
        <v>712.3</v>
      </c>
      <c r="E40" s="25">
        <f t="shared" ref="E40:G40" si="0">SUM(E34:E39)</f>
        <v>98.27000000000001</v>
      </c>
      <c r="F40" s="25">
        <f t="shared" si="0"/>
        <v>24.110000000000003</v>
      </c>
      <c r="G40" s="25">
        <f t="shared" si="0"/>
        <v>24.93</v>
      </c>
    </row>
    <row r="41" spans="1:13" ht="23.25">
      <c r="A41" s="34"/>
      <c r="B41" s="13"/>
      <c r="C41" s="27"/>
      <c r="D41" s="27"/>
      <c r="E41" s="27"/>
      <c r="F41" s="27"/>
      <c r="G41" s="27"/>
    </row>
    <row r="42" spans="1:13" ht="23.25" customHeight="1">
      <c r="A42" s="14" t="s">
        <v>15</v>
      </c>
      <c r="B42" s="28"/>
      <c r="C42" s="29" t="s">
        <v>1</v>
      </c>
      <c r="D42" s="16" t="s">
        <v>2</v>
      </c>
      <c r="E42" s="29" t="s">
        <v>3</v>
      </c>
      <c r="F42" s="16" t="s">
        <v>4</v>
      </c>
      <c r="G42" s="29" t="s">
        <v>5</v>
      </c>
    </row>
    <row r="43" spans="1:13" ht="18.75" customHeight="1">
      <c r="A43" s="20" t="s">
        <v>6</v>
      </c>
      <c r="B43" s="72" t="s">
        <v>57</v>
      </c>
      <c r="C43" s="78">
        <v>200</v>
      </c>
      <c r="D43" s="78">
        <v>305</v>
      </c>
      <c r="E43" s="78">
        <v>34.200000000000003</v>
      </c>
      <c r="F43" s="78">
        <v>10.23</v>
      </c>
      <c r="G43" s="78">
        <v>10.4</v>
      </c>
      <c r="H43" s="7"/>
      <c r="I43" s="3"/>
      <c r="J43" s="3"/>
      <c r="K43" s="3"/>
      <c r="L43" s="3"/>
      <c r="M43" s="3"/>
    </row>
    <row r="44" spans="1:13">
      <c r="A44" s="20"/>
      <c r="B44" s="71" t="s">
        <v>39</v>
      </c>
      <c r="C44" s="63">
        <v>50</v>
      </c>
      <c r="D44" s="63">
        <v>50.4</v>
      </c>
      <c r="E44" s="63">
        <v>4.7</v>
      </c>
      <c r="F44" s="63">
        <v>3.38</v>
      </c>
      <c r="G44" s="63">
        <v>1.53</v>
      </c>
      <c r="H44" s="7"/>
      <c r="I44" s="3"/>
      <c r="J44" s="3"/>
      <c r="K44" s="3"/>
      <c r="L44" s="3"/>
      <c r="M44" s="3"/>
    </row>
    <row r="45" spans="1:13">
      <c r="A45" s="20"/>
      <c r="B45" s="93" t="s">
        <v>45</v>
      </c>
      <c r="C45" s="63">
        <v>50</v>
      </c>
      <c r="D45" s="63">
        <v>56.1</v>
      </c>
      <c r="E45" s="63">
        <v>4.16</v>
      </c>
      <c r="F45" s="63">
        <v>3.14</v>
      </c>
      <c r="G45" s="63">
        <v>2.16</v>
      </c>
      <c r="H45" s="8"/>
      <c r="I45" s="3"/>
      <c r="J45" s="3"/>
      <c r="K45" s="3"/>
      <c r="L45" s="3"/>
      <c r="M45" s="3"/>
    </row>
    <row r="46" spans="1:13">
      <c r="A46" s="20"/>
      <c r="B46" s="71" t="s">
        <v>30</v>
      </c>
      <c r="C46" s="63">
        <v>100</v>
      </c>
      <c r="D46" s="63">
        <v>79.7</v>
      </c>
      <c r="E46" s="63">
        <v>13.6</v>
      </c>
      <c r="F46" s="63">
        <v>1.44</v>
      </c>
      <c r="G46" s="63">
        <v>2.17</v>
      </c>
      <c r="H46" s="7"/>
      <c r="I46" s="9"/>
      <c r="J46" s="3"/>
      <c r="K46" s="3"/>
      <c r="L46" s="3"/>
      <c r="M46" s="3"/>
    </row>
    <row r="47" spans="1:13">
      <c r="A47" s="20"/>
      <c r="B47" s="72" t="s">
        <v>28</v>
      </c>
      <c r="C47" s="68">
        <v>150</v>
      </c>
      <c r="D47" s="67">
        <v>82.2</v>
      </c>
      <c r="E47" s="67">
        <v>7.125</v>
      </c>
      <c r="F47" s="67">
        <v>3.8250000000000002</v>
      </c>
      <c r="G47" s="67">
        <v>4.83</v>
      </c>
      <c r="H47" s="7"/>
      <c r="I47" s="3"/>
      <c r="J47" s="3"/>
      <c r="K47" s="3"/>
      <c r="L47" s="3"/>
      <c r="M47" s="3"/>
    </row>
    <row r="48" spans="1:13">
      <c r="A48" s="23"/>
      <c r="B48" s="64" t="s">
        <v>32</v>
      </c>
      <c r="C48" s="74">
        <v>50</v>
      </c>
      <c r="D48" s="74">
        <v>115</v>
      </c>
      <c r="E48" s="74">
        <v>24.6</v>
      </c>
      <c r="F48" s="74">
        <v>0.87</v>
      </c>
      <c r="G48" s="74">
        <v>3.94</v>
      </c>
      <c r="H48" s="7"/>
      <c r="I48" s="10"/>
      <c r="J48" s="3"/>
      <c r="K48" s="3"/>
      <c r="L48" s="3"/>
      <c r="M48" s="3"/>
    </row>
    <row r="49" spans="1:7">
      <c r="A49" s="23"/>
      <c r="B49" s="71" t="s">
        <v>13</v>
      </c>
      <c r="C49" s="63">
        <v>100</v>
      </c>
      <c r="D49" s="63">
        <v>48.3</v>
      </c>
      <c r="E49" s="63">
        <v>13.5</v>
      </c>
      <c r="F49" s="63">
        <v>0</v>
      </c>
      <c r="G49" s="63">
        <v>0</v>
      </c>
    </row>
    <row r="50" spans="1:7">
      <c r="A50" s="23"/>
      <c r="B50" s="36" t="s">
        <v>9</v>
      </c>
      <c r="C50" s="19"/>
      <c r="D50" s="25">
        <f>SUM(D43:D49)</f>
        <v>736.69999999999993</v>
      </c>
      <c r="E50" s="25">
        <f t="shared" ref="E50:G50" si="1">SUM(E43:E49)</f>
        <v>101.88500000000001</v>
      </c>
      <c r="F50" s="25">
        <f>SUM(F43:F49)</f>
        <v>22.885000000000002</v>
      </c>
      <c r="G50" s="25">
        <f t="shared" si="1"/>
        <v>25.029999999999998</v>
      </c>
    </row>
    <row r="51" spans="1:7">
      <c r="A51" s="26"/>
      <c r="B51" s="37"/>
      <c r="C51" s="38"/>
      <c r="D51" s="39"/>
      <c r="E51" s="39"/>
      <c r="F51" s="39"/>
      <c r="G51" s="39"/>
    </row>
    <row r="52" spans="1:7" ht="15">
      <c r="A52" s="27"/>
      <c r="B52" s="99" t="s">
        <v>17</v>
      </c>
      <c r="C52" s="99"/>
      <c r="D52" s="40">
        <f>AVERAGE(D12,D20,D31,D40,D50)</f>
        <v>703.2639999999999</v>
      </c>
      <c r="E52" s="40">
        <f>AVERAGE(E12,E20,E31,E40,E50)</f>
        <v>98.308999999999997</v>
      </c>
      <c r="F52" s="40">
        <f>AVERAGE(F12,F20,F31,F40,F50)</f>
        <v>23.090399999999999</v>
      </c>
      <c r="G52" s="40">
        <f>AVERAGE(G12,G20,G31,G40,G50)</f>
        <v>24.323799999999999</v>
      </c>
    </row>
    <row r="53" spans="1:7" ht="15">
      <c r="A53" s="35" t="s">
        <v>20</v>
      </c>
      <c r="B53" s="27"/>
      <c r="C53" s="27"/>
      <c r="D53" s="41" t="s">
        <v>19</v>
      </c>
      <c r="E53" s="27"/>
      <c r="F53" s="27"/>
      <c r="G53" s="27"/>
    </row>
    <row r="54" spans="1:7" ht="15">
      <c r="A54" s="27"/>
      <c r="B54" s="27"/>
      <c r="C54" s="27"/>
      <c r="D54" s="27"/>
      <c r="E54" s="27"/>
      <c r="F54" s="27"/>
      <c r="G54" s="27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2"/>
  <sheetViews>
    <sheetView topLeftCell="A28" workbookViewId="0">
      <selection activeCell="B42" sqref="B42"/>
    </sheetView>
  </sheetViews>
  <sheetFormatPr defaultColWidth="8.5" defaultRowHeight="14.25"/>
  <cols>
    <col min="1" max="1" width="14.125" style="1" customWidth="1"/>
    <col min="2" max="2" width="42.25" style="1" customWidth="1"/>
    <col min="3" max="3" width="11.875" style="1" customWidth="1"/>
    <col min="4" max="4" width="10.875" style="1" customWidth="1"/>
    <col min="5" max="5" width="11.5" style="1" customWidth="1"/>
    <col min="6" max="6" width="9.75" style="1" customWidth="1"/>
    <col min="7" max="7" width="10.375" style="1" customWidth="1"/>
    <col min="8" max="8" width="8.5" style="1" customWidth="1"/>
    <col min="9" max="16384" width="8.5" style="1"/>
  </cols>
  <sheetData>
    <row r="1" spans="1:11" ht="18">
      <c r="B1" s="5"/>
    </row>
    <row r="2" spans="1:11" ht="34.5" customHeight="1">
      <c r="A2" s="12" t="s">
        <v>27</v>
      </c>
      <c r="B2" s="13"/>
      <c r="C2" s="2"/>
    </row>
    <row r="3" spans="1:11" ht="23.25" customHeight="1">
      <c r="A3" s="42" t="s">
        <v>0</v>
      </c>
      <c r="B3" s="28"/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7"/>
    </row>
    <row r="4" spans="1:11" ht="15">
      <c r="A4" s="76" t="s">
        <v>6</v>
      </c>
      <c r="B4" s="71" t="s">
        <v>31</v>
      </c>
      <c r="C4" s="80">
        <v>140</v>
      </c>
      <c r="D4" s="81">
        <v>233</v>
      </c>
      <c r="E4" s="81">
        <v>11.8</v>
      </c>
      <c r="F4" s="81">
        <v>15.69</v>
      </c>
      <c r="G4" s="81">
        <v>10.3</v>
      </c>
      <c r="H4" s="27"/>
    </row>
    <row r="5" spans="1:11" ht="15">
      <c r="A5" s="64"/>
      <c r="B5" s="72" t="s">
        <v>7</v>
      </c>
      <c r="C5" s="63">
        <v>70</v>
      </c>
      <c r="D5" s="63">
        <v>55.9</v>
      </c>
      <c r="E5" s="63">
        <v>11.6</v>
      </c>
      <c r="F5" s="63">
        <v>0.35</v>
      </c>
      <c r="G5" s="63">
        <v>2.09</v>
      </c>
      <c r="H5" s="27"/>
    </row>
    <row r="6" spans="1:11" ht="15">
      <c r="A6" s="64"/>
      <c r="B6" s="82" t="s">
        <v>52</v>
      </c>
      <c r="C6" s="63">
        <v>70</v>
      </c>
      <c r="D6" s="63">
        <v>107</v>
      </c>
      <c r="E6" s="63">
        <v>22.4</v>
      </c>
      <c r="F6" s="63">
        <v>0.66800000000000004</v>
      </c>
      <c r="G6" s="63">
        <v>3.61</v>
      </c>
      <c r="H6" s="27"/>
    </row>
    <row r="7" spans="1:11" ht="15">
      <c r="A7" s="64"/>
      <c r="B7" s="71" t="s">
        <v>42</v>
      </c>
      <c r="C7" s="63">
        <v>50</v>
      </c>
      <c r="D7" s="63">
        <v>49.9</v>
      </c>
      <c r="E7" s="63">
        <v>4.7750000000000004</v>
      </c>
      <c r="F7" s="63">
        <v>3.294</v>
      </c>
      <c r="G7" s="63">
        <v>1.008</v>
      </c>
      <c r="H7" s="27"/>
    </row>
    <row r="8" spans="1:11" ht="15">
      <c r="A8" s="64"/>
      <c r="B8" s="94" t="s">
        <v>46</v>
      </c>
      <c r="C8" s="11">
        <v>50</v>
      </c>
      <c r="D8" s="74">
        <v>36.1</v>
      </c>
      <c r="E8" s="74">
        <v>4</v>
      </c>
      <c r="F8" s="74">
        <v>0.2</v>
      </c>
      <c r="G8" s="74">
        <v>1.37</v>
      </c>
      <c r="H8" s="41"/>
      <c r="I8" s="2"/>
      <c r="J8" s="2"/>
      <c r="K8" s="2"/>
    </row>
    <row r="9" spans="1:11" ht="15">
      <c r="A9" s="64"/>
      <c r="B9" s="72" t="s">
        <v>28</v>
      </c>
      <c r="C9" s="68">
        <v>100</v>
      </c>
      <c r="D9" s="68">
        <v>54.8</v>
      </c>
      <c r="E9" s="67">
        <v>4.75</v>
      </c>
      <c r="F9" s="67">
        <v>2.5499999999999998</v>
      </c>
      <c r="G9" s="67">
        <v>3.22</v>
      </c>
      <c r="H9" s="27"/>
    </row>
    <row r="10" spans="1:11" ht="15">
      <c r="A10" s="64"/>
      <c r="B10" s="73" t="s">
        <v>33</v>
      </c>
      <c r="C10" s="74">
        <v>50</v>
      </c>
      <c r="D10" s="74">
        <v>115</v>
      </c>
      <c r="E10" s="74">
        <v>24.6</v>
      </c>
      <c r="F10" s="74">
        <v>0.87</v>
      </c>
      <c r="G10" s="74">
        <v>3.94</v>
      </c>
      <c r="H10" s="27"/>
    </row>
    <row r="11" spans="1:11" ht="15">
      <c r="A11" s="64"/>
      <c r="B11" s="71" t="s">
        <v>16</v>
      </c>
      <c r="C11" s="63">
        <v>100</v>
      </c>
      <c r="D11" s="63">
        <v>46.4</v>
      </c>
      <c r="E11" s="63">
        <v>14.1</v>
      </c>
      <c r="F11" s="63">
        <v>0</v>
      </c>
      <c r="G11" s="63">
        <v>0.3</v>
      </c>
      <c r="H11" s="27"/>
    </row>
    <row r="12" spans="1:11" ht="15">
      <c r="A12" s="23"/>
      <c r="B12" s="31" t="s">
        <v>9</v>
      </c>
      <c r="C12" s="19"/>
      <c r="D12" s="25">
        <f>SUM(D4:D11)</f>
        <v>698.09999999999991</v>
      </c>
      <c r="E12" s="25">
        <f>SUM(E4:E11)</f>
        <v>98.024999999999991</v>
      </c>
      <c r="F12" s="25">
        <f>SUM(F4:F11)</f>
        <v>23.622</v>
      </c>
      <c r="G12" s="25">
        <f>SUM(G4:G11)</f>
        <v>25.838000000000001</v>
      </c>
      <c r="H12" s="27"/>
    </row>
    <row r="13" spans="1:11" ht="23.25">
      <c r="A13" s="34"/>
      <c r="B13" s="13"/>
      <c r="C13" s="27"/>
      <c r="D13" s="27"/>
      <c r="E13" s="27"/>
      <c r="F13" s="27"/>
      <c r="G13" s="27"/>
      <c r="H13" s="27"/>
    </row>
    <row r="14" spans="1:11" ht="23.25" customHeight="1">
      <c r="A14" s="88" t="s">
        <v>10</v>
      </c>
      <c r="B14" s="89"/>
      <c r="C14" s="90" t="s">
        <v>1</v>
      </c>
      <c r="D14" s="90" t="s">
        <v>2</v>
      </c>
      <c r="E14" s="90" t="s">
        <v>3</v>
      </c>
      <c r="F14" s="90" t="s">
        <v>4</v>
      </c>
      <c r="G14" s="90" t="s">
        <v>5</v>
      </c>
      <c r="H14" s="27"/>
    </row>
    <row r="15" spans="1:11" ht="15">
      <c r="A15" s="76" t="s">
        <v>6</v>
      </c>
      <c r="B15" s="62" t="s">
        <v>58</v>
      </c>
      <c r="C15" s="63">
        <v>250</v>
      </c>
      <c r="D15" s="63">
        <v>240</v>
      </c>
      <c r="E15" s="63">
        <v>24</v>
      </c>
      <c r="F15" s="63">
        <v>11.83</v>
      </c>
      <c r="G15" s="63">
        <v>11.25</v>
      </c>
      <c r="H15" s="27"/>
    </row>
    <row r="16" spans="1:11" ht="15">
      <c r="A16" s="61"/>
      <c r="B16" s="91" t="s">
        <v>21</v>
      </c>
      <c r="C16" s="78">
        <v>10</v>
      </c>
      <c r="D16" s="63">
        <v>22.2</v>
      </c>
      <c r="E16" s="63">
        <v>0.38</v>
      </c>
      <c r="F16" s="63">
        <v>2.15</v>
      </c>
      <c r="G16" s="63">
        <v>0.33</v>
      </c>
      <c r="H16" s="27"/>
    </row>
    <row r="17" spans="1:10" ht="15">
      <c r="A17" s="64"/>
      <c r="B17" s="67" t="s">
        <v>47</v>
      </c>
      <c r="C17" s="92">
        <v>160</v>
      </c>
      <c r="D17" s="92">
        <v>236</v>
      </c>
      <c r="E17" s="92">
        <v>37.700000000000003</v>
      </c>
      <c r="F17" s="92">
        <v>6.31</v>
      </c>
      <c r="G17" s="92">
        <v>4.66</v>
      </c>
      <c r="H17" s="27"/>
    </row>
    <row r="18" spans="1:10" ht="15">
      <c r="A18" s="75"/>
      <c r="B18" s="67" t="s">
        <v>28</v>
      </c>
      <c r="C18" s="68">
        <v>100</v>
      </c>
      <c r="D18" s="68">
        <v>54.8</v>
      </c>
      <c r="E18" s="67">
        <v>4.75</v>
      </c>
      <c r="F18" s="67">
        <v>2.5499999999999998</v>
      </c>
      <c r="G18" s="67">
        <v>3.22</v>
      </c>
      <c r="H18" s="27"/>
    </row>
    <row r="19" spans="1:10" ht="15">
      <c r="A19" s="61"/>
      <c r="B19" s="73" t="s">
        <v>33</v>
      </c>
      <c r="C19" s="69">
        <v>50</v>
      </c>
      <c r="D19" s="69">
        <v>115</v>
      </c>
      <c r="E19" s="69">
        <v>24.6</v>
      </c>
      <c r="F19" s="69">
        <v>0.87</v>
      </c>
      <c r="G19" s="69">
        <v>3.94</v>
      </c>
      <c r="H19" s="27"/>
    </row>
    <row r="20" spans="1:10" ht="15">
      <c r="A20" s="75"/>
      <c r="B20" s="62" t="s">
        <v>11</v>
      </c>
      <c r="C20" s="63">
        <v>100</v>
      </c>
      <c r="D20" s="63">
        <v>32.4</v>
      </c>
      <c r="E20" s="63">
        <v>8.5</v>
      </c>
      <c r="F20" s="63">
        <v>0.2</v>
      </c>
      <c r="G20" s="63">
        <v>0.6</v>
      </c>
      <c r="H20" s="27"/>
    </row>
    <row r="21" spans="1:10" ht="15">
      <c r="A21" s="75"/>
      <c r="B21" s="31" t="s">
        <v>9</v>
      </c>
      <c r="C21" s="63"/>
      <c r="D21" s="25">
        <f>SUM(D13:D20)</f>
        <v>700.4</v>
      </c>
      <c r="E21" s="25">
        <f t="shared" ref="E21:G21" si="0">SUM(E13:E20)</f>
        <v>99.93</v>
      </c>
      <c r="F21" s="25">
        <f t="shared" si="0"/>
        <v>23.91</v>
      </c>
      <c r="G21" s="25">
        <f t="shared" si="0"/>
        <v>24.000000000000004</v>
      </c>
      <c r="H21" s="27"/>
    </row>
    <row r="22" spans="1:10" ht="23.25">
      <c r="A22" s="34"/>
      <c r="B22" s="13"/>
      <c r="C22" s="27"/>
      <c r="D22" s="27"/>
      <c r="E22" s="27"/>
      <c r="F22" s="27"/>
      <c r="G22" s="27"/>
      <c r="H22" s="27"/>
    </row>
    <row r="23" spans="1:10" ht="23.25" customHeight="1">
      <c r="A23" s="14" t="s">
        <v>12</v>
      </c>
      <c r="B23" s="43"/>
      <c r="C23" s="16" t="s">
        <v>1</v>
      </c>
      <c r="D23" s="16" t="s">
        <v>2</v>
      </c>
      <c r="E23" s="29" t="s">
        <v>3</v>
      </c>
      <c r="F23" s="16" t="s">
        <v>4</v>
      </c>
      <c r="G23" s="16" t="s">
        <v>5</v>
      </c>
      <c r="H23" s="27"/>
    </row>
    <row r="24" spans="1:10" ht="15">
      <c r="A24" s="76" t="s">
        <v>6</v>
      </c>
      <c r="B24" s="71" t="s">
        <v>59</v>
      </c>
      <c r="C24" s="95">
        <v>250</v>
      </c>
      <c r="D24" s="96">
        <v>391.2</v>
      </c>
      <c r="E24" s="19">
        <v>47.6</v>
      </c>
      <c r="F24" s="19">
        <v>14.3</v>
      </c>
      <c r="G24" s="19">
        <v>10.65</v>
      </c>
      <c r="H24" s="27"/>
    </row>
    <row r="25" spans="1:10" ht="15">
      <c r="A25" s="64"/>
      <c r="B25" s="71" t="s">
        <v>48</v>
      </c>
      <c r="C25" s="63">
        <v>50</v>
      </c>
      <c r="D25" s="63">
        <v>42.5</v>
      </c>
      <c r="E25" s="63">
        <v>6.35</v>
      </c>
      <c r="F25" s="63">
        <v>4.09</v>
      </c>
      <c r="G25" s="63">
        <v>0.61</v>
      </c>
      <c r="H25" s="27"/>
    </row>
    <row r="26" spans="1:10" ht="15">
      <c r="A26" s="75"/>
      <c r="B26" s="71" t="s">
        <v>45</v>
      </c>
      <c r="C26" s="21">
        <v>50</v>
      </c>
      <c r="D26" s="47">
        <v>32.299999999999997</v>
      </c>
      <c r="E26" s="11">
        <v>4.0199999999999996</v>
      </c>
      <c r="F26" s="57">
        <v>3.01</v>
      </c>
      <c r="G26" s="56">
        <v>1.02</v>
      </c>
      <c r="H26" s="27"/>
    </row>
    <row r="27" spans="1:10">
      <c r="A27" s="61"/>
      <c r="B27" s="72" t="s">
        <v>28</v>
      </c>
      <c r="C27" s="68">
        <v>150</v>
      </c>
      <c r="D27" s="67">
        <v>82.2</v>
      </c>
      <c r="E27" s="67">
        <v>7.125</v>
      </c>
      <c r="F27" s="67">
        <v>3.8250000000000002</v>
      </c>
      <c r="G27" s="67">
        <v>4.83</v>
      </c>
      <c r="H27" s="58"/>
    </row>
    <row r="28" spans="1:10" ht="15">
      <c r="A28" s="75"/>
      <c r="B28" s="73" t="s">
        <v>33</v>
      </c>
      <c r="C28" s="74">
        <v>50</v>
      </c>
      <c r="D28" s="74">
        <v>115</v>
      </c>
      <c r="E28" s="74">
        <v>24.6</v>
      </c>
      <c r="F28" s="74">
        <v>0.87</v>
      </c>
      <c r="G28" s="74">
        <v>3.94</v>
      </c>
      <c r="H28" s="41"/>
      <c r="I28" s="2"/>
      <c r="J28" s="2"/>
    </row>
    <row r="29" spans="1:10" ht="15">
      <c r="A29" s="75"/>
      <c r="B29" s="71" t="s">
        <v>36</v>
      </c>
      <c r="C29" s="63">
        <v>100</v>
      </c>
      <c r="D29" s="63">
        <v>27.3</v>
      </c>
      <c r="E29" s="63">
        <v>6.34</v>
      </c>
      <c r="F29" s="63">
        <v>0.2</v>
      </c>
      <c r="G29" s="63">
        <v>1.1299999999999999</v>
      </c>
      <c r="H29" s="27"/>
    </row>
    <row r="30" spans="1:10" ht="15">
      <c r="A30" s="20"/>
      <c r="B30" s="31" t="s">
        <v>9</v>
      </c>
      <c r="C30" s="19"/>
      <c r="D30" s="25">
        <f>SUM(D24:D29)</f>
        <v>690.5</v>
      </c>
      <c r="E30" s="25">
        <f>SUM(E24:E29)</f>
        <v>96.034999999999997</v>
      </c>
      <c r="F30" s="25">
        <f>SUM(F24:F29)</f>
        <v>26.294999999999998</v>
      </c>
      <c r="G30" s="25">
        <f>SUM(G24:G29)</f>
        <v>22.18</v>
      </c>
      <c r="H30" s="27"/>
    </row>
    <row r="31" spans="1:10" ht="23.25">
      <c r="A31" s="26"/>
      <c r="B31" s="13"/>
      <c r="C31" s="41"/>
      <c r="D31" s="27"/>
      <c r="E31" s="27"/>
      <c r="F31" s="27"/>
      <c r="G31" s="27"/>
      <c r="H31" s="27"/>
    </row>
    <row r="32" spans="1:10" ht="23.25" customHeight="1">
      <c r="A32" s="14" t="s">
        <v>14</v>
      </c>
      <c r="B32" s="28"/>
      <c r="C32" s="29" t="s">
        <v>1</v>
      </c>
      <c r="D32" s="29" t="s">
        <v>2</v>
      </c>
      <c r="E32" s="29" t="s">
        <v>3</v>
      </c>
      <c r="F32" s="29" t="s">
        <v>4</v>
      </c>
      <c r="G32" s="29" t="s">
        <v>5</v>
      </c>
      <c r="H32" s="27"/>
    </row>
    <row r="33" spans="1:12" ht="15">
      <c r="A33" s="76" t="s">
        <v>6</v>
      </c>
      <c r="B33" s="83" t="s">
        <v>60</v>
      </c>
      <c r="C33" s="81">
        <v>250</v>
      </c>
      <c r="D33" s="81">
        <v>240</v>
      </c>
      <c r="E33" s="81">
        <v>24.2</v>
      </c>
      <c r="F33" s="81">
        <v>11.75</v>
      </c>
      <c r="G33" s="81">
        <v>10.119999999999999</v>
      </c>
      <c r="H33" s="27"/>
    </row>
    <row r="34" spans="1:12" ht="15">
      <c r="A34" s="61"/>
      <c r="B34" s="77" t="s">
        <v>21</v>
      </c>
      <c r="C34" s="78">
        <v>10</v>
      </c>
      <c r="D34" s="63">
        <v>22.2</v>
      </c>
      <c r="E34" s="63">
        <v>0.38</v>
      </c>
      <c r="F34" s="63">
        <v>2.15</v>
      </c>
      <c r="G34" s="63">
        <v>0.33</v>
      </c>
      <c r="H34" s="27"/>
    </row>
    <row r="35" spans="1:12" ht="15">
      <c r="A35" s="75"/>
      <c r="B35" s="71" t="s">
        <v>49</v>
      </c>
      <c r="C35" s="63">
        <v>50</v>
      </c>
      <c r="D35" s="84">
        <v>247.7</v>
      </c>
      <c r="E35" s="84">
        <v>38.9</v>
      </c>
      <c r="F35" s="84">
        <v>3.74</v>
      </c>
      <c r="G35" s="84">
        <v>3.34</v>
      </c>
      <c r="H35" s="27"/>
    </row>
    <row r="36" spans="1:12" ht="15">
      <c r="A36" s="85"/>
      <c r="B36" s="72" t="s">
        <v>28</v>
      </c>
      <c r="C36" s="68">
        <v>100</v>
      </c>
      <c r="D36" s="68">
        <v>54.8</v>
      </c>
      <c r="E36" s="67">
        <v>4.75</v>
      </c>
      <c r="F36" s="67">
        <v>2.5499999999999998</v>
      </c>
      <c r="G36" s="67">
        <v>3.22</v>
      </c>
      <c r="H36" s="27"/>
    </row>
    <row r="37" spans="1:12" ht="15">
      <c r="A37" s="64"/>
      <c r="B37" s="73" t="s">
        <v>33</v>
      </c>
      <c r="C37" s="74">
        <v>50</v>
      </c>
      <c r="D37" s="74">
        <v>115</v>
      </c>
      <c r="E37" s="74">
        <v>24.6</v>
      </c>
      <c r="F37" s="74">
        <v>0.87</v>
      </c>
      <c r="G37" s="74">
        <v>3.94</v>
      </c>
      <c r="H37" s="27"/>
    </row>
    <row r="38" spans="1:12" ht="14.25" customHeight="1">
      <c r="A38" s="64"/>
      <c r="B38" s="83" t="s">
        <v>11</v>
      </c>
      <c r="C38" s="63">
        <v>100</v>
      </c>
      <c r="D38" s="63">
        <v>38.200000000000003</v>
      </c>
      <c r="E38" s="63">
        <v>9.1</v>
      </c>
      <c r="F38" s="63">
        <v>0.3</v>
      </c>
      <c r="G38" s="63">
        <v>1.37</v>
      </c>
      <c r="H38" s="45"/>
      <c r="I38" s="6"/>
      <c r="J38" s="6"/>
      <c r="K38" s="6"/>
      <c r="L38" s="6"/>
    </row>
    <row r="39" spans="1:12" ht="15">
      <c r="A39" s="23"/>
      <c r="B39" s="31" t="s">
        <v>9</v>
      </c>
      <c r="C39" s="19"/>
      <c r="D39" s="25">
        <f>SUM(D33:D38)</f>
        <v>717.9</v>
      </c>
      <c r="E39" s="25">
        <f>SUM(E33:E38)</f>
        <v>101.92999999999998</v>
      </c>
      <c r="F39" s="25">
        <f>SUM(F33:F38)</f>
        <v>21.360000000000003</v>
      </c>
      <c r="G39" s="25">
        <f>SUM(G33:G38)</f>
        <v>22.32</v>
      </c>
      <c r="H39" s="27"/>
    </row>
    <row r="40" spans="1:12" ht="23.25">
      <c r="A40" s="26"/>
      <c r="B40" s="13"/>
      <c r="C40" s="27"/>
      <c r="D40" s="27"/>
      <c r="E40" s="27"/>
      <c r="F40" s="27"/>
      <c r="G40" s="27"/>
      <c r="H40" s="27"/>
    </row>
    <row r="41" spans="1:12" ht="23.25" customHeight="1">
      <c r="A41" s="14" t="s">
        <v>15</v>
      </c>
      <c r="B41" s="28"/>
      <c r="C41" s="29" t="s">
        <v>1</v>
      </c>
      <c r="D41" s="29" t="s">
        <v>2</v>
      </c>
      <c r="E41" s="29" t="s">
        <v>3</v>
      </c>
      <c r="F41" s="29" t="s">
        <v>4</v>
      </c>
      <c r="G41" s="29" t="s">
        <v>5</v>
      </c>
      <c r="H41" s="27"/>
    </row>
    <row r="42" spans="1:12" ht="15">
      <c r="A42" s="76" t="s">
        <v>6</v>
      </c>
      <c r="B42" s="97" t="s">
        <v>50</v>
      </c>
      <c r="C42" s="19">
        <v>200</v>
      </c>
      <c r="D42" s="19">
        <v>310</v>
      </c>
      <c r="E42" s="19">
        <v>10.36</v>
      </c>
      <c r="F42" s="19">
        <v>13.6</v>
      </c>
      <c r="G42" s="19">
        <v>9.26</v>
      </c>
      <c r="H42" s="27"/>
    </row>
    <row r="43" spans="1:12" ht="15">
      <c r="A43" s="75"/>
      <c r="B43" s="71" t="s">
        <v>51</v>
      </c>
      <c r="C43" s="63">
        <v>50</v>
      </c>
      <c r="D43" s="86">
        <v>33.1</v>
      </c>
      <c r="E43" s="86">
        <v>4.0199999999999996</v>
      </c>
      <c r="F43" s="86">
        <v>2.09</v>
      </c>
      <c r="G43" s="86">
        <v>0.56000000000000005</v>
      </c>
      <c r="H43" s="27"/>
    </row>
    <row r="44" spans="1:12" ht="15">
      <c r="A44" s="75"/>
      <c r="B44" s="71" t="s">
        <v>38</v>
      </c>
      <c r="C44" s="63">
        <v>50</v>
      </c>
      <c r="D44" s="63">
        <v>40</v>
      </c>
      <c r="E44" s="63">
        <v>4.5</v>
      </c>
      <c r="F44" s="63">
        <v>0.45</v>
      </c>
      <c r="G44" s="63">
        <v>1.26</v>
      </c>
      <c r="H44" s="41"/>
      <c r="I44" s="2"/>
      <c r="J44" s="2"/>
    </row>
    <row r="45" spans="1:12" ht="15">
      <c r="A45" s="64"/>
      <c r="B45" s="73" t="s">
        <v>8</v>
      </c>
      <c r="C45" s="68">
        <v>150</v>
      </c>
      <c r="D45" s="67">
        <v>82.2</v>
      </c>
      <c r="E45" s="67">
        <v>7.125</v>
      </c>
      <c r="F45" s="67">
        <v>3.8250000000000002</v>
      </c>
      <c r="G45" s="67">
        <v>4.83</v>
      </c>
      <c r="H45" s="41"/>
      <c r="I45" s="2"/>
      <c r="J45" s="2"/>
      <c r="K45" s="2"/>
      <c r="L45" s="2"/>
    </row>
    <row r="46" spans="1:12" s="6" customFormat="1" ht="15">
      <c r="A46" s="75"/>
      <c r="B46" s="73" t="s">
        <v>33</v>
      </c>
      <c r="C46" s="87">
        <v>100</v>
      </c>
      <c r="D46" s="87">
        <v>230</v>
      </c>
      <c r="E46" s="87">
        <v>49.2</v>
      </c>
      <c r="F46" s="87">
        <v>1.66</v>
      </c>
      <c r="G46" s="87">
        <v>7.88</v>
      </c>
      <c r="H46" s="27"/>
      <c r="I46" s="1"/>
      <c r="J46" s="1"/>
      <c r="K46" s="1"/>
      <c r="L46" s="1"/>
    </row>
    <row r="47" spans="1:12" ht="15">
      <c r="A47" s="64"/>
      <c r="B47" s="71" t="s">
        <v>13</v>
      </c>
      <c r="C47" s="63">
        <v>100</v>
      </c>
      <c r="D47" s="63">
        <v>48.3</v>
      </c>
      <c r="E47" s="63">
        <v>13.5</v>
      </c>
      <c r="F47" s="63">
        <v>0</v>
      </c>
      <c r="G47" s="63">
        <v>0</v>
      </c>
      <c r="H47" s="27"/>
    </row>
    <row r="48" spans="1:12" ht="15">
      <c r="A48" s="20"/>
      <c r="B48" s="31" t="s">
        <v>9</v>
      </c>
      <c r="C48" s="19"/>
      <c r="D48" s="25">
        <f>SUM(D42:D47)</f>
        <v>743.59999999999991</v>
      </c>
      <c r="E48" s="25">
        <f>SUM(E42:E47)</f>
        <v>88.704999999999998</v>
      </c>
      <c r="F48" s="25">
        <f>SUM(F42:F47)</f>
        <v>21.625</v>
      </c>
      <c r="G48" s="25">
        <f>SUM(G42:G47)</f>
        <v>23.79</v>
      </c>
      <c r="H48" s="27"/>
    </row>
    <row r="49" spans="1:8" ht="15">
      <c r="A49" s="34"/>
      <c r="B49" s="46"/>
      <c r="C49" s="38"/>
      <c r="D49" s="39"/>
      <c r="E49" s="39"/>
      <c r="F49" s="39"/>
      <c r="G49" s="39"/>
      <c r="H49" s="27"/>
    </row>
    <row r="50" spans="1:8" ht="15">
      <c r="A50" s="27"/>
      <c r="B50" s="99" t="s">
        <v>17</v>
      </c>
      <c r="C50" s="99"/>
      <c r="D50" s="40">
        <f>AVERAGE(D39,D48,D30,D21,D12)</f>
        <v>710.1</v>
      </c>
      <c r="E50" s="40">
        <f>AVERAGE(E39,E48,E30,E21,E12)</f>
        <v>96.924999999999983</v>
      </c>
      <c r="F50" s="40">
        <f>AVERAGE(F39,F48,F30,F21,F12)</f>
        <v>23.362400000000001</v>
      </c>
      <c r="G50" s="40">
        <f>AVERAGE(G39,G48,G30,G21,G12)</f>
        <v>23.625599999999999</v>
      </c>
      <c r="H50" s="27"/>
    </row>
    <row r="51" spans="1:8" ht="15">
      <c r="A51" s="35" t="s">
        <v>20</v>
      </c>
      <c r="B51" s="27"/>
      <c r="C51" s="27"/>
      <c r="D51" s="41" t="s">
        <v>19</v>
      </c>
      <c r="E51" s="27"/>
      <c r="F51" s="27"/>
      <c r="G51" s="27"/>
      <c r="H51" s="27"/>
    </row>
    <row r="52" spans="1:8" ht="15">
      <c r="A52" s="27"/>
      <c r="B52" s="27"/>
      <c r="C52" s="27"/>
      <c r="D52" s="27"/>
      <c r="E52" s="27"/>
      <c r="F52" s="27"/>
      <c r="G52" s="27"/>
      <c r="H52" s="27"/>
    </row>
  </sheetData>
  <mergeCells count="1">
    <mergeCell ref="B50:C50"/>
  </mergeCells>
  <pageMargins left="0.70000000000000007" right="0.70000000000000007" top="1.1437007874015745" bottom="1.1437007874015745" header="0.74999999999999989" footer="0.74999999999999989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FD53"/>
  <sheetViews>
    <sheetView workbookViewId="0">
      <selection activeCell="B45" sqref="B45"/>
    </sheetView>
  </sheetViews>
  <sheetFormatPr defaultRowHeight="14.25"/>
  <cols>
    <col min="1" max="1" width="11.75" customWidth="1"/>
    <col min="2" max="2" width="44.375" style="1" customWidth="1"/>
    <col min="3" max="3" width="13.125" style="1" customWidth="1"/>
    <col min="4" max="4" width="11.625" style="1" customWidth="1"/>
    <col min="5" max="5" width="11.25" style="1" customWidth="1"/>
    <col min="6" max="6" width="10.75" style="1" customWidth="1"/>
    <col min="7" max="7" width="10.625" style="1" customWidth="1"/>
    <col min="8" max="257" width="8" customWidth="1"/>
    <col min="258" max="258" width="34.875" customWidth="1"/>
    <col min="259" max="260" width="13.125" customWidth="1"/>
    <col min="261" max="261" width="12.5" customWidth="1"/>
    <col min="262" max="262" width="14.625" customWidth="1"/>
    <col min="263" max="263" width="14.375" customWidth="1"/>
    <col min="264" max="513" width="8" customWidth="1"/>
    <col min="514" max="514" width="34.875" customWidth="1"/>
    <col min="515" max="516" width="13.125" customWidth="1"/>
    <col min="517" max="517" width="12.5" customWidth="1"/>
    <col min="518" max="518" width="14.625" customWidth="1"/>
    <col min="519" max="519" width="14.375" customWidth="1"/>
    <col min="520" max="769" width="8" customWidth="1"/>
    <col min="770" max="770" width="34.875" customWidth="1"/>
    <col min="771" max="772" width="13.125" customWidth="1"/>
    <col min="773" max="773" width="12.5" customWidth="1"/>
    <col min="774" max="774" width="14.625" customWidth="1"/>
    <col min="775" max="775" width="14.375" customWidth="1"/>
    <col min="776" max="1025" width="8" customWidth="1"/>
    <col min="1026" max="1026" width="34.875" customWidth="1"/>
    <col min="1027" max="1028" width="13.125" customWidth="1"/>
    <col min="1029" max="1029" width="12.5" customWidth="1"/>
    <col min="1030" max="1030" width="14.625" customWidth="1"/>
    <col min="1031" max="1031" width="14.375" customWidth="1"/>
    <col min="1032" max="1281" width="8" customWidth="1"/>
    <col min="1282" max="1282" width="34.875" customWidth="1"/>
    <col min="1283" max="1284" width="13.125" customWidth="1"/>
    <col min="1285" max="1285" width="12.5" customWidth="1"/>
    <col min="1286" max="1286" width="14.625" customWidth="1"/>
    <col min="1287" max="1287" width="14.375" customWidth="1"/>
    <col min="1288" max="1537" width="8" customWidth="1"/>
    <col min="1538" max="1538" width="34.875" customWidth="1"/>
    <col min="1539" max="1540" width="13.125" customWidth="1"/>
    <col min="1541" max="1541" width="12.5" customWidth="1"/>
    <col min="1542" max="1542" width="14.625" customWidth="1"/>
    <col min="1543" max="1543" width="14.375" customWidth="1"/>
    <col min="1544" max="1793" width="8" customWidth="1"/>
    <col min="1794" max="1794" width="34.875" customWidth="1"/>
    <col min="1795" max="1796" width="13.125" customWidth="1"/>
    <col min="1797" max="1797" width="12.5" customWidth="1"/>
    <col min="1798" max="1798" width="14.625" customWidth="1"/>
    <col min="1799" max="1799" width="14.375" customWidth="1"/>
    <col min="1800" max="2049" width="8" customWidth="1"/>
    <col min="2050" max="2050" width="34.875" customWidth="1"/>
    <col min="2051" max="2052" width="13.125" customWidth="1"/>
    <col min="2053" max="2053" width="12.5" customWidth="1"/>
    <col min="2054" max="2054" width="14.625" customWidth="1"/>
    <col min="2055" max="2055" width="14.375" customWidth="1"/>
    <col min="2056" max="2305" width="8" customWidth="1"/>
    <col min="2306" max="2306" width="34.875" customWidth="1"/>
    <col min="2307" max="2308" width="13.125" customWidth="1"/>
    <col min="2309" max="2309" width="12.5" customWidth="1"/>
    <col min="2310" max="2310" width="14.625" customWidth="1"/>
    <col min="2311" max="2311" width="14.375" customWidth="1"/>
    <col min="2312" max="2561" width="8" customWidth="1"/>
    <col min="2562" max="2562" width="34.875" customWidth="1"/>
    <col min="2563" max="2564" width="13.125" customWidth="1"/>
    <col min="2565" max="2565" width="12.5" customWidth="1"/>
    <col min="2566" max="2566" width="14.625" customWidth="1"/>
    <col min="2567" max="2567" width="14.375" customWidth="1"/>
    <col min="2568" max="2817" width="8" customWidth="1"/>
    <col min="2818" max="2818" width="34.875" customWidth="1"/>
    <col min="2819" max="2820" width="13.125" customWidth="1"/>
    <col min="2821" max="2821" width="12.5" customWidth="1"/>
    <col min="2822" max="2822" width="14.625" customWidth="1"/>
    <col min="2823" max="2823" width="14.375" customWidth="1"/>
    <col min="2824" max="3073" width="8" customWidth="1"/>
    <col min="3074" max="3074" width="34.875" customWidth="1"/>
    <col min="3075" max="3076" width="13.125" customWidth="1"/>
    <col min="3077" max="3077" width="12.5" customWidth="1"/>
    <col min="3078" max="3078" width="14.625" customWidth="1"/>
    <col min="3079" max="3079" width="14.375" customWidth="1"/>
    <col min="3080" max="3329" width="8" customWidth="1"/>
    <col min="3330" max="3330" width="34.875" customWidth="1"/>
    <col min="3331" max="3332" width="13.125" customWidth="1"/>
    <col min="3333" max="3333" width="12.5" customWidth="1"/>
    <col min="3334" max="3334" width="14.625" customWidth="1"/>
    <col min="3335" max="3335" width="14.375" customWidth="1"/>
    <col min="3336" max="3585" width="8" customWidth="1"/>
    <col min="3586" max="3586" width="34.875" customWidth="1"/>
    <col min="3587" max="3588" width="13.125" customWidth="1"/>
    <col min="3589" max="3589" width="12.5" customWidth="1"/>
    <col min="3590" max="3590" width="14.625" customWidth="1"/>
    <col min="3591" max="3591" width="14.375" customWidth="1"/>
    <col min="3592" max="3841" width="8" customWidth="1"/>
    <col min="3842" max="3842" width="34.875" customWidth="1"/>
    <col min="3843" max="3844" width="13.125" customWidth="1"/>
    <col min="3845" max="3845" width="12.5" customWidth="1"/>
    <col min="3846" max="3846" width="14.625" customWidth="1"/>
    <col min="3847" max="3847" width="14.375" customWidth="1"/>
    <col min="3848" max="4097" width="8" customWidth="1"/>
    <col min="4098" max="4098" width="34.875" customWidth="1"/>
    <col min="4099" max="4100" width="13.125" customWidth="1"/>
    <col min="4101" max="4101" width="12.5" customWidth="1"/>
    <col min="4102" max="4102" width="14.625" customWidth="1"/>
    <col min="4103" max="4103" width="14.375" customWidth="1"/>
    <col min="4104" max="4353" width="8" customWidth="1"/>
    <col min="4354" max="4354" width="34.875" customWidth="1"/>
    <col min="4355" max="4356" width="13.125" customWidth="1"/>
    <col min="4357" max="4357" width="12.5" customWidth="1"/>
    <col min="4358" max="4358" width="14.625" customWidth="1"/>
    <col min="4359" max="4359" width="14.375" customWidth="1"/>
    <col min="4360" max="4609" width="8" customWidth="1"/>
    <col min="4610" max="4610" width="34.875" customWidth="1"/>
    <col min="4611" max="4612" width="13.125" customWidth="1"/>
    <col min="4613" max="4613" width="12.5" customWidth="1"/>
    <col min="4614" max="4614" width="14.625" customWidth="1"/>
    <col min="4615" max="4615" width="14.375" customWidth="1"/>
    <col min="4616" max="4865" width="8" customWidth="1"/>
    <col min="4866" max="4866" width="34.875" customWidth="1"/>
    <col min="4867" max="4868" width="13.125" customWidth="1"/>
    <col min="4869" max="4869" width="12.5" customWidth="1"/>
    <col min="4870" max="4870" width="14.625" customWidth="1"/>
    <col min="4871" max="4871" width="14.375" customWidth="1"/>
    <col min="4872" max="5121" width="8" customWidth="1"/>
    <col min="5122" max="5122" width="34.875" customWidth="1"/>
    <col min="5123" max="5124" width="13.125" customWidth="1"/>
    <col min="5125" max="5125" width="12.5" customWidth="1"/>
    <col min="5126" max="5126" width="14.625" customWidth="1"/>
    <col min="5127" max="5127" width="14.375" customWidth="1"/>
    <col min="5128" max="5377" width="8" customWidth="1"/>
    <col min="5378" max="5378" width="34.875" customWidth="1"/>
    <col min="5379" max="5380" width="13.125" customWidth="1"/>
    <col min="5381" max="5381" width="12.5" customWidth="1"/>
    <col min="5382" max="5382" width="14.625" customWidth="1"/>
    <col min="5383" max="5383" width="14.375" customWidth="1"/>
    <col min="5384" max="5633" width="8" customWidth="1"/>
    <col min="5634" max="5634" width="34.875" customWidth="1"/>
    <col min="5635" max="5636" width="13.125" customWidth="1"/>
    <col min="5637" max="5637" width="12.5" customWidth="1"/>
    <col min="5638" max="5638" width="14.625" customWidth="1"/>
    <col min="5639" max="5639" width="14.375" customWidth="1"/>
    <col min="5640" max="5889" width="8" customWidth="1"/>
    <col min="5890" max="5890" width="34.875" customWidth="1"/>
    <col min="5891" max="5892" width="13.125" customWidth="1"/>
    <col min="5893" max="5893" width="12.5" customWidth="1"/>
    <col min="5894" max="5894" width="14.625" customWidth="1"/>
    <col min="5895" max="5895" width="14.375" customWidth="1"/>
    <col min="5896" max="6145" width="8" customWidth="1"/>
    <col min="6146" max="6146" width="34.875" customWidth="1"/>
    <col min="6147" max="6148" width="13.125" customWidth="1"/>
    <col min="6149" max="6149" width="12.5" customWidth="1"/>
    <col min="6150" max="6150" width="14.625" customWidth="1"/>
    <col min="6151" max="6151" width="14.375" customWidth="1"/>
    <col min="6152" max="6401" width="8" customWidth="1"/>
    <col min="6402" max="6402" width="34.875" customWidth="1"/>
    <col min="6403" max="6404" width="13.125" customWidth="1"/>
    <col min="6405" max="6405" width="12.5" customWidth="1"/>
    <col min="6406" max="6406" width="14.625" customWidth="1"/>
    <col min="6407" max="6407" width="14.375" customWidth="1"/>
    <col min="6408" max="6657" width="8" customWidth="1"/>
    <col min="6658" max="6658" width="34.875" customWidth="1"/>
    <col min="6659" max="6660" width="13.125" customWidth="1"/>
    <col min="6661" max="6661" width="12.5" customWidth="1"/>
    <col min="6662" max="6662" width="14.625" customWidth="1"/>
    <col min="6663" max="6663" width="14.375" customWidth="1"/>
    <col min="6664" max="6913" width="8" customWidth="1"/>
    <col min="6914" max="6914" width="34.875" customWidth="1"/>
    <col min="6915" max="6916" width="13.125" customWidth="1"/>
    <col min="6917" max="6917" width="12.5" customWidth="1"/>
    <col min="6918" max="6918" width="14.625" customWidth="1"/>
    <col min="6919" max="6919" width="14.375" customWidth="1"/>
    <col min="6920" max="7169" width="8" customWidth="1"/>
    <col min="7170" max="7170" width="34.875" customWidth="1"/>
    <col min="7171" max="7172" width="13.125" customWidth="1"/>
    <col min="7173" max="7173" width="12.5" customWidth="1"/>
    <col min="7174" max="7174" width="14.625" customWidth="1"/>
    <col min="7175" max="7175" width="14.375" customWidth="1"/>
    <col min="7176" max="7425" width="8" customWidth="1"/>
    <col min="7426" max="7426" width="34.875" customWidth="1"/>
    <col min="7427" max="7428" width="13.125" customWidth="1"/>
    <col min="7429" max="7429" width="12.5" customWidth="1"/>
    <col min="7430" max="7430" width="14.625" customWidth="1"/>
    <col min="7431" max="7431" width="14.375" customWidth="1"/>
    <col min="7432" max="7681" width="8" customWidth="1"/>
    <col min="7682" max="7682" width="34.875" customWidth="1"/>
    <col min="7683" max="7684" width="13.125" customWidth="1"/>
    <col min="7685" max="7685" width="12.5" customWidth="1"/>
    <col min="7686" max="7686" width="14.625" customWidth="1"/>
    <col min="7687" max="7687" width="14.375" customWidth="1"/>
    <col min="7688" max="7937" width="8" customWidth="1"/>
    <col min="7938" max="7938" width="34.875" customWidth="1"/>
    <col min="7939" max="7940" width="13.125" customWidth="1"/>
    <col min="7941" max="7941" width="12.5" customWidth="1"/>
    <col min="7942" max="7942" width="14.625" customWidth="1"/>
    <col min="7943" max="7943" width="14.375" customWidth="1"/>
    <col min="7944" max="8193" width="8" customWidth="1"/>
    <col min="8194" max="8194" width="34.875" customWidth="1"/>
    <col min="8195" max="8196" width="13.125" customWidth="1"/>
    <col min="8197" max="8197" width="12.5" customWidth="1"/>
    <col min="8198" max="8198" width="14.625" customWidth="1"/>
    <col min="8199" max="8199" width="14.375" customWidth="1"/>
    <col min="8200" max="8449" width="8" customWidth="1"/>
    <col min="8450" max="8450" width="34.875" customWidth="1"/>
    <col min="8451" max="8452" width="13.125" customWidth="1"/>
    <col min="8453" max="8453" width="12.5" customWidth="1"/>
    <col min="8454" max="8454" width="14.625" customWidth="1"/>
    <col min="8455" max="8455" width="14.375" customWidth="1"/>
    <col min="8456" max="8705" width="8" customWidth="1"/>
    <col min="8706" max="8706" width="34.875" customWidth="1"/>
    <col min="8707" max="8708" width="13.125" customWidth="1"/>
    <col min="8709" max="8709" width="12.5" customWidth="1"/>
    <col min="8710" max="8710" width="14.625" customWidth="1"/>
    <col min="8711" max="8711" width="14.375" customWidth="1"/>
    <col min="8712" max="8961" width="8" customWidth="1"/>
    <col min="8962" max="8962" width="34.875" customWidth="1"/>
    <col min="8963" max="8964" width="13.125" customWidth="1"/>
    <col min="8965" max="8965" width="12.5" customWidth="1"/>
    <col min="8966" max="8966" width="14.625" customWidth="1"/>
    <col min="8967" max="8967" width="14.375" customWidth="1"/>
    <col min="8968" max="9217" width="8" customWidth="1"/>
    <col min="9218" max="9218" width="34.875" customWidth="1"/>
    <col min="9219" max="9220" width="13.125" customWidth="1"/>
    <col min="9221" max="9221" width="12.5" customWidth="1"/>
    <col min="9222" max="9222" width="14.625" customWidth="1"/>
    <col min="9223" max="9223" width="14.375" customWidth="1"/>
    <col min="9224" max="9473" width="8" customWidth="1"/>
    <col min="9474" max="9474" width="34.875" customWidth="1"/>
    <col min="9475" max="9476" width="13.125" customWidth="1"/>
    <col min="9477" max="9477" width="12.5" customWidth="1"/>
    <col min="9478" max="9478" width="14.625" customWidth="1"/>
    <col min="9479" max="9479" width="14.375" customWidth="1"/>
    <col min="9480" max="9729" width="8" customWidth="1"/>
    <col min="9730" max="9730" width="34.875" customWidth="1"/>
    <col min="9731" max="9732" width="13.125" customWidth="1"/>
    <col min="9733" max="9733" width="12.5" customWidth="1"/>
    <col min="9734" max="9734" width="14.625" customWidth="1"/>
    <col min="9735" max="9735" width="14.375" customWidth="1"/>
    <col min="9736" max="9985" width="8" customWidth="1"/>
    <col min="9986" max="9986" width="34.875" customWidth="1"/>
    <col min="9987" max="9988" width="13.125" customWidth="1"/>
    <col min="9989" max="9989" width="12.5" customWidth="1"/>
    <col min="9990" max="9990" width="14.625" customWidth="1"/>
    <col min="9991" max="9991" width="14.375" customWidth="1"/>
    <col min="9992" max="10241" width="8" customWidth="1"/>
    <col min="10242" max="10242" width="34.875" customWidth="1"/>
    <col min="10243" max="10244" width="13.125" customWidth="1"/>
    <col min="10245" max="10245" width="12.5" customWidth="1"/>
    <col min="10246" max="10246" width="14.625" customWidth="1"/>
    <col min="10247" max="10247" width="14.375" customWidth="1"/>
    <col min="10248" max="10497" width="8" customWidth="1"/>
    <col min="10498" max="10498" width="34.875" customWidth="1"/>
    <col min="10499" max="10500" width="13.125" customWidth="1"/>
    <col min="10501" max="10501" width="12.5" customWidth="1"/>
    <col min="10502" max="10502" width="14.625" customWidth="1"/>
    <col min="10503" max="10503" width="14.375" customWidth="1"/>
    <col min="10504" max="10753" width="8" customWidth="1"/>
    <col min="10754" max="10754" width="34.875" customWidth="1"/>
    <col min="10755" max="10756" width="13.125" customWidth="1"/>
    <col min="10757" max="10757" width="12.5" customWidth="1"/>
    <col min="10758" max="10758" width="14.625" customWidth="1"/>
    <col min="10759" max="10759" width="14.375" customWidth="1"/>
    <col min="10760" max="11009" width="8" customWidth="1"/>
    <col min="11010" max="11010" width="34.875" customWidth="1"/>
    <col min="11011" max="11012" width="13.125" customWidth="1"/>
    <col min="11013" max="11013" width="12.5" customWidth="1"/>
    <col min="11014" max="11014" width="14.625" customWidth="1"/>
    <col min="11015" max="11015" width="14.375" customWidth="1"/>
    <col min="11016" max="11265" width="8" customWidth="1"/>
    <col min="11266" max="11266" width="34.875" customWidth="1"/>
    <col min="11267" max="11268" width="13.125" customWidth="1"/>
    <col min="11269" max="11269" width="12.5" customWidth="1"/>
    <col min="11270" max="11270" width="14.625" customWidth="1"/>
    <col min="11271" max="11271" width="14.375" customWidth="1"/>
    <col min="11272" max="11521" width="8" customWidth="1"/>
    <col min="11522" max="11522" width="34.875" customWidth="1"/>
    <col min="11523" max="11524" width="13.125" customWidth="1"/>
    <col min="11525" max="11525" width="12.5" customWidth="1"/>
    <col min="11526" max="11526" width="14.625" customWidth="1"/>
    <col min="11527" max="11527" width="14.375" customWidth="1"/>
    <col min="11528" max="11777" width="8" customWidth="1"/>
    <col min="11778" max="11778" width="34.875" customWidth="1"/>
    <col min="11779" max="11780" width="13.125" customWidth="1"/>
    <col min="11781" max="11781" width="12.5" customWidth="1"/>
    <col min="11782" max="11782" width="14.625" customWidth="1"/>
    <col min="11783" max="11783" width="14.375" customWidth="1"/>
    <col min="11784" max="12033" width="8" customWidth="1"/>
    <col min="12034" max="12034" width="34.875" customWidth="1"/>
    <col min="12035" max="12036" width="13.125" customWidth="1"/>
    <col min="12037" max="12037" width="12.5" customWidth="1"/>
    <col min="12038" max="12038" width="14.625" customWidth="1"/>
    <col min="12039" max="12039" width="14.375" customWidth="1"/>
    <col min="12040" max="12289" width="8" customWidth="1"/>
    <col min="12290" max="12290" width="34.875" customWidth="1"/>
    <col min="12291" max="12292" width="13.125" customWidth="1"/>
    <col min="12293" max="12293" width="12.5" customWidth="1"/>
    <col min="12294" max="12294" width="14.625" customWidth="1"/>
    <col min="12295" max="12295" width="14.375" customWidth="1"/>
    <col min="12296" max="12545" width="8" customWidth="1"/>
    <col min="12546" max="12546" width="34.875" customWidth="1"/>
    <col min="12547" max="12548" width="13.125" customWidth="1"/>
    <col min="12549" max="12549" width="12.5" customWidth="1"/>
    <col min="12550" max="12550" width="14.625" customWidth="1"/>
    <col min="12551" max="12551" width="14.375" customWidth="1"/>
    <col min="12552" max="12801" width="8" customWidth="1"/>
    <col min="12802" max="12802" width="34.875" customWidth="1"/>
    <col min="12803" max="12804" width="13.125" customWidth="1"/>
    <col min="12805" max="12805" width="12.5" customWidth="1"/>
    <col min="12806" max="12806" width="14.625" customWidth="1"/>
    <col min="12807" max="12807" width="14.375" customWidth="1"/>
    <col min="12808" max="13057" width="8" customWidth="1"/>
    <col min="13058" max="13058" width="34.875" customWidth="1"/>
    <col min="13059" max="13060" width="13.125" customWidth="1"/>
    <col min="13061" max="13061" width="12.5" customWidth="1"/>
    <col min="13062" max="13062" width="14.625" customWidth="1"/>
    <col min="13063" max="13063" width="14.375" customWidth="1"/>
    <col min="13064" max="13313" width="8" customWidth="1"/>
    <col min="13314" max="13314" width="34.875" customWidth="1"/>
    <col min="13315" max="13316" width="13.125" customWidth="1"/>
    <col min="13317" max="13317" width="12.5" customWidth="1"/>
    <col min="13318" max="13318" width="14.625" customWidth="1"/>
    <col min="13319" max="13319" width="14.375" customWidth="1"/>
    <col min="13320" max="13569" width="8" customWidth="1"/>
    <col min="13570" max="13570" width="34.875" customWidth="1"/>
    <col min="13571" max="13572" width="13.125" customWidth="1"/>
    <col min="13573" max="13573" width="12.5" customWidth="1"/>
    <col min="13574" max="13574" width="14.625" customWidth="1"/>
    <col min="13575" max="13575" width="14.375" customWidth="1"/>
    <col min="13576" max="13825" width="8" customWidth="1"/>
    <col min="13826" max="13826" width="34.875" customWidth="1"/>
    <col min="13827" max="13828" width="13.125" customWidth="1"/>
    <col min="13829" max="13829" width="12.5" customWidth="1"/>
    <col min="13830" max="13830" width="14.625" customWidth="1"/>
    <col min="13831" max="13831" width="14.375" customWidth="1"/>
    <col min="13832" max="14081" width="8" customWidth="1"/>
    <col min="14082" max="14082" width="34.875" customWidth="1"/>
    <col min="14083" max="14084" width="13.125" customWidth="1"/>
    <col min="14085" max="14085" width="12.5" customWidth="1"/>
    <col min="14086" max="14086" width="14.625" customWidth="1"/>
    <col min="14087" max="14087" width="14.375" customWidth="1"/>
    <col min="14088" max="14337" width="8" customWidth="1"/>
    <col min="14338" max="14338" width="34.875" customWidth="1"/>
    <col min="14339" max="14340" width="13.125" customWidth="1"/>
    <col min="14341" max="14341" width="12.5" customWidth="1"/>
    <col min="14342" max="14342" width="14.625" customWidth="1"/>
    <col min="14343" max="14343" width="14.375" customWidth="1"/>
    <col min="14344" max="14593" width="8" customWidth="1"/>
    <col min="14594" max="14594" width="34.875" customWidth="1"/>
    <col min="14595" max="14596" width="13.125" customWidth="1"/>
    <col min="14597" max="14597" width="12.5" customWidth="1"/>
    <col min="14598" max="14598" width="14.625" customWidth="1"/>
    <col min="14599" max="14599" width="14.375" customWidth="1"/>
    <col min="14600" max="14849" width="8" customWidth="1"/>
    <col min="14850" max="14850" width="34.875" customWidth="1"/>
    <col min="14851" max="14852" width="13.125" customWidth="1"/>
    <col min="14853" max="14853" width="12.5" customWidth="1"/>
    <col min="14854" max="14854" width="14.625" customWidth="1"/>
    <col min="14855" max="14855" width="14.375" customWidth="1"/>
    <col min="14856" max="15105" width="8" customWidth="1"/>
    <col min="15106" max="15106" width="34.875" customWidth="1"/>
    <col min="15107" max="15108" width="13.125" customWidth="1"/>
    <col min="15109" max="15109" width="12.5" customWidth="1"/>
    <col min="15110" max="15110" width="14.625" customWidth="1"/>
    <col min="15111" max="15111" width="14.375" customWidth="1"/>
    <col min="15112" max="15361" width="8" customWidth="1"/>
    <col min="15362" max="15362" width="34.875" customWidth="1"/>
    <col min="15363" max="15364" width="13.125" customWidth="1"/>
    <col min="15365" max="15365" width="12.5" customWidth="1"/>
    <col min="15366" max="15366" width="14.625" customWidth="1"/>
    <col min="15367" max="15367" width="14.375" customWidth="1"/>
    <col min="15368" max="15617" width="8" customWidth="1"/>
    <col min="15618" max="15618" width="34.875" customWidth="1"/>
    <col min="15619" max="15620" width="13.125" customWidth="1"/>
    <col min="15621" max="15621" width="12.5" customWidth="1"/>
    <col min="15622" max="15622" width="14.625" customWidth="1"/>
    <col min="15623" max="15623" width="14.375" customWidth="1"/>
    <col min="15624" max="15873" width="8" customWidth="1"/>
    <col min="15874" max="15874" width="34.875" customWidth="1"/>
    <col min="15875" max="15876" width="13.125" customWidth="1"/>
    <col min="15877" max="15877" width="12.5" customWidth="1"/>
    <col min="15878" max="15878" width="14.625" customWidth="1"/>
    <col min="15879" max="15879" width="14.375" customWidth="1"/>
    <col min="15880" max="16129" width="8" customWidth="1"/>
    <col min="16130" max="16130" width="34.875" customWidth="1"/>
    <col min="16131" max="16132" width="13.125" customWidth="1"/>
    <col min="16133" max="16133" width="12.5" customWidth="1"/>
    <col min="16134" max="16134" width="14.625" customWidth="1"/>
    <col min="16135" max="16135" width="14.375" customWidth="1"/>
    <col min="16136" max="16384" width="8" customWidth="1"/>
  </cols>
  <sheetData>
    <row r="1" spans="1:7 16136:16384" ht="30" customHeight="1"/>
    <row r="2" spans="1:7 16136:16384" ht="23.25">
      <c r="A2" s="12" t="str">
        <f>'teine 22'!A2</f>
        <v>Koolilõuna 29.05-02.06.2023</v>
      </c>
      <c r="B2" s="13"/>
      <c r="D2" s="2"/>
    </row>
    <row r="3" spans="1:7 16136:16384" ht="23.25" customHeight="1">
      <c r="A3" s="49" t="s">
        <v>0</v>
      </c>
      <c r="B3" s="15"/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</row>
    <row r="4" spans="1:7 16136:16384" ht="17.25" customHeight="1">
      <c r="A4" s="18" t="s">
        <v>6</v>
      </c>
      <c r="B4" s="30" t="str">
        <f>'teine 22'!B4</f>
        <v xml:space="preserve">Koorene kanakaste </v>
      </c>
      <c r="C4" s="19">
        <v>150</v>
      </c>
      <c r="D4" s="19">
        <f>$C4*'teine 22'!D4/'teine 22'!$C4</f>
        <v>214.41428571428571</v>
      </c>
      <c r="E4" s="19">
        <f>$C4*'teine 22'!E4/'teine 22'!$C4</f>
        <v>10.017857142857142</v>
      </c>
      <c r="F4" s="19">
        <f>$C4*'teine 22'!F4/'teine 22'!$C4</f>
        <v>14.55</v>
      </c>
      <c r="G4" s="19">
        <f>$C4*'teine 22'!G4/'teine 22'!$C4</f>
        <v>9.9642857142857135</v>
      </c>
    </row>
    <row r="5" spans="1:7 16136:16384">
      <c r="A5" s="20"/>
      <c r="B5" s="30" t="str">
        <f>'teine 22'!B5</f>
        <v>Pasta/ täisterapasta (MAHE)</v>
      </c>
      <c r="C5" s="19">
        <v>100</v>
      </c>
      <c r="D5" s="19">
        <f>$C5*'teine 22'!D5/'teine 22'!$C5</f>
        <v>152.85714285714286</v>
      </c>
      <c r="E5" s="19">
        <f>$C5*'teine 22'!E5/'teine 22'!$C5</f>
        <v>32</v>
      </c>
      <c r="F5" s="19">
        <f>$C5*'teine 22'!F5/'teine 22'!$C5</f>
        <v>0.95428571428571429</v>
      </c>
      <c r="G5" s="19">
        <f>$C5*'teine 22'!G5/'teine 22'!$C5</f>
        <v>5.1571428571428575</v>
      </c>
    </row>
    <row r="6" spans="1:7 16136:16384" s="1" customFormat="1">
      <c r="A6" s="20"/>
      <c r="B6" s="30" t="str">
        <f>'teine 22'!B6</f>
        <v>Riis, aurutatud (MAHE)</v>
      </c>
      <c r="C6" s="19">
        <v>100</v>
      </c>
      <c r="D6" s="19">
        <f>$C6*'teine 22'!D6/'teine 22'!$C6</f>
        <v>113.71428571428571</v>
      </c>
      <c r="E6" s="19">
        <f>$C6*'teine 22'!E6/'teine 22'!$C6</f>
        <v>26.142857142857142</v>
      </c>
      <c r="F6" s="19">
        <f>$C6*'teine 22'!F6/'teine 22'!$C6</f>
        <v>0.23</v>
      </c>
      <c r="G6" s="19">
        <f>$C6*'teine 22'!G6/'teine 22'!$C6</f>
        <v>2.2142857142857144</v>
      </c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7 16136:16384">
      <c r="A7" s="20"/>
      <c r="B7" s="30" t="str">
        <f>'teine 22'!B7</f>
        <v>Kapsasalat</v>
      </c>
      <c r="C7" s="19">
        <v>50</v>
      </c>
      <c r="D7" s="19">
        <f>$C7*'teine 22'!D7/'teine 22'!$C7</f>
        <v>42.2</v>
      </c>
      <c r="E7" s="19">
        <f>$C7*'teine 22'!E7/'teine 22'!$C7</f>
        <v>2.65</v>
      </c>
      <c r="F7" s="19">
        <f>$C7*'teine 22'!F7/'teine 22'!$C7</f>
        <v>3.01</v>
      </c>
      <c r="G7" s="19">
        <f>$C7*'teine 22'!G7/'teine 22'!$C7</f>
        <v>1.06</v>
      </c>
    </row>
    <row r="8" spans="1:7 16136:16384">
      <c r="A8" s="20"/>
      <c r="B8" s="30" t="str">
        <f>'teine 22'!B8</f>
        <v>Peedisalat</v>
      </c>
      <c r="C8" s="19">
        <v>50</v>
      </c>
      <c r="D8" s="19">
        <f>$C8*'teine 22'!D8/'teine 22'!$C8</f>
        <v>37.9</v>
      </c>
      <c r="E8" s="19">
        <f>$C8*'teine 22'!E8/'teine 22'!$C8</f>
        <v>2.5</v>
      </c>
      <c r="F8" s="19">
        <f>$C8*'teine 22'!F8/'teine 22'!$C8</f>
        <v>0.20800000000000002</v>
      </c>
      <c r="G8" s="19">
        <f>$C8*'teine 22'!G8/'teine 22'!$C8</f>
        <v>0.77</v>
      </c>
    </row>
    <row r="9" spans="1:7 16136:16384">
      <c r="A9" s="20"/>
      <c r="B9" s="30" t="str">
        <f>'teine 22'!B9</f>
        <v>PRIA Piimatooted (piim50g, keefir 50g)</v>
      </c>
      <c r="C9" s="22">
        <v>100</v>
      </c>
      <c r="D9" s="19">
        <f>$C9*'teine 22'!D9/'teine 22'!$C9</f>
        <v>54.8</v>
      </c>
      <c r="E9" s="19">
        <f>$C9*'teine 22'!E9/'teine 22'!$C9</f>
        <v>4.75</v>
      </c>
      <c r="F9" s="19">
        <f>$C9*'teine 22'!F9/'teine 22'!$C9</f>
        <v>2.5499999999999998</v>
      </c>
      <c r="G9" s="19">
        <f>$C9*'teine 22'!G9/'teine 22'!$C9</f>
        <v>3.22</v>
      </c>
    </row>
    <row r="10" spans="1:7 16136:16384">
      <c r="A10" s="20"/>
      <c r="B10" s="30" t="str">
        <f>'teine 22'!B10</f>
        <v xml:space="preserve">Rukkieiva- ja sepikutoodete valik </v>
      </c>
      <c r="C10" s="19">
        <v>60</v>
      </c>
      <c r="D10" s="19">
        <f>$C10*'teine 22'!D10/'teine 22'!$C10</f>
        <v>138</v>
      </c>
      <c r="E10" s="19">
        <f>$C10*'teine 22'!E10/'teine 22'!$C10</f>
        <v>29.52</v>
      </c>
      <c r="F10" s="19">
        <f>$C10*'teine 22'!F10/'teine 22'!$C10</f>
        <v>1.044</v>
      </c>
      <c r="G10" s="19">
        <f>$C10*'teine 22'!G10/'teine 22'!$C10</f>
        <v>4.7279999999999998</v>
      </c>
    </row>
    <row r="11" spans="1:7 16136:16384">
      <c r="A11" s="20"/>
      <c r="B11" s="30" t="s">
        <v>25</v>
      </c>
      <c r="C11" s="48">
        <v>100</v>
      </c>
      <c r="D11" s="19">
        <f>$C11*'teine 22'!D11/'teine 22'!$C11</f>
        <v>48.3</v>
      </c>
      <c r="E11" s="19">
        <f>$C11*'teine 22'!E11/'teine 22'!$C11</f>
        <v>13.5</v>
      </c>
      <c r="F11" s="19">
        <f>$C11*'teine 22'!F11/'teine 22'!$C11</f>
        <v>0</v>
      </c>
      <c r="G11" s="19">
        <f>$C11*'teine 22'!G11/'teine 22'!$C11</f>
        <v>0</v>
      </c>
    </row>
    <row r="12" spans="1:7 16136:16384">
      <c r="A12" s="23"/>
      <c r="B12" s="51" t="str">
        <f>'teine 22'!B12</f>
        <v>Kokku:</v>
      </c>
      <c r="C12" s="19"/>
      <c r="D12" s="25">
        <f>SUM(D4:D11)</f>
        <v>802.1857142857142</v>
      </c>
      <c r="E12" s="25">
        <f>SUM(E4:E11)</f>
        <v>121.08071428571428</v>
      </c>
      <c r="F12" s="25">
        <f>SUM(F4:F11)</f>
        <v>22.546285714285716</v>
      </c>
      <c r="G12" s="25">
        <f>SUM(G4:G11)</f>
        <v>27.113714285714281</v>
      </c>
    </row>
    <row r="13" spans="1:7 16136:16384" ht="23.25" customHeight="1">
      <c r="A13" s="26"/>
      <c r="B13" s="52"/>
      <c r="C13" s="35"/>
      <c r="D13" s="38"/>
      <c r="E13" s="38"/>
      <c r="F13" s="38"/>
      <c r="G13" s="38"/>
    </row>
    <row r="14" spans="1:7 16136:16384" ht="23.25" customHeight="1">
      <c r="A14" s="49" t="s">
        <v>10</v>
      </c>
      <c r="B14" s="52"/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</row>
    <row r="15" spans="1:7 16136:16384">
      <c r="A15" s="18" t="s">
        <v>6</v>
      </c>
      <c r="B15" s="30" t="str">
        <f>'teine 22'!B15</f>
        <v>Kanasupp (MAHE KARTUL)</v>
      </c>
      <c r="C15" s="33">
        <v>300</v>
      </c>
      <c r="D15" s="19">
        <f>$C15*'teine 22'!D15/'teine 22'!$C15</f>
        <v>320.04000000000002</v>
      </c>
      <c r="E15" s="19">
        <f>$C15*'teine 22'!E15/'teine 22'!$C15</f>
        <v>27.24</v>
      </c>
      <c r="F15" s="19">
        <f>$C15*'teine 22'!F15/'teine 22'!$C15</f>
        <v>10.932</v>
      </c>
      <c r="G15" s="19">
        <f>$C15*'teine 22'!G15/'teine 22'!$C15</f>
        <v>11.88</v>
      </c>
    </row>
    <row r="16" spans="1:7 16136:16384">
      <c r="A16" s="20"/>
      <c r="B16" s="30" t="str">
        <f>'teine 22'!B16</f>
        <v>Kohupiimakreem marjakastmega</v>
      </c>
      <c r="C16" s="19">
        <v>160</v>
      </c>
      <c r="D16" s="19">
        <f>$C16*'teine 22'!D16/'teine 22'!$C16</f>
        <v>236.5</v>
      </c>
      <c r="E16" s="19">
        <f>$C16*'teine 22'!E16/'teine 22'!$C16</f>
        <v>37.4</v>
      </c>
      <c r="F16" s="19">
        <f>$C16*'teine 22'!F16/'teine 22'!$C16</f>
        <v>11.4</v>
      </c>
      <c r="G16" s="19">
        <f>$C16*'teine 22'!G16/'teine 22'!$C16</f>
        <v>6.8</v>
      </c>
    </row>
    <row r="17" spans="1:7 16136:16384">
      <c r="A17" s="20"/>
      <c r="B17" s="30" t="str">
        <f>'teine 22'!B17</f>
        <v>PRIA Piimatooted (piim50g, keefir 50g)</v>
      </c>
      <c r="C17" s="19">
        <v>100</v>
      </c>
      <c r="D17" s="19">
        <f>$C17*'teine 22'!D17/'teine 22'!$C17</f>
        <v>54.8</v>
      </c>
      <c r="E17" s="19">
        <f>$C17*'teine 22'!E17/'teine 22'!$C17</f>
        <v>4.75</v>
      </c>
      <c r="F17" s="19">
        <f>$C17*'teine 22'!F17/'teine 22'!$C17</f>
        <v>2.5499999999999998</v>
      </c>
      <c r="G17" s="19">
        <f>$C17*'teine 22'!G17/'teine 22'!$C17</f>
        <v>3.22</v>
      </c>
    </row>
    <row r="18" spans="1:7 16136:16384">
      <c r="A18" s="20"/>
      <c r="B18" s="30" t="str">
        <f>'teine 22'!B18</f>
        <v xml:space="preserve">Rukkieiva- ja sepikutoodete valik </v>
      </c>
      <c r="C18" s="19">
        <v>60</v>
      </c>
      <c r="D18" s="19">
        <f>$C18*'teine 22'!D18/'teine 22'!$C18</f>
        <v>138</v>
      </c>
      <c r="E18" s="19">
        <f>$C18*'teine 22'!E18/'teine 22'!$C18</f>
        <v>29.52</v>
      </c>
      <c r="F18" s="19">
        <f>$C18*'teine 22'!F18/'teine 22'!$C18</f>
        <v>1.044</v>
      </c>
      <c r="G18" s="19">
        <f>$C18*'teine 22'!G18/'teine 22'!$C18</f>
        <v>4.7279999999999998</v>
      </c>
    </row>
    <row r="19" spans="1:7 16136:16384">
      <c r="A19" s="20"/>
      <c r="B19" s="30" t="s">
        <v>24</v>
      </c>
      <c r="C19" s="19">
        <v>100</v>
      </c>
      <c r="D19" s="19">
        <f>$C19*'teine 22'!D19/'teine 22'!$C19</f>
        <v>32.4</v>
      </c>
      <c r="E19" s="19">
        <f>$C19*'teine 22'!E19/'teine 22'!$C19</f>
        <v>8.5</v>
      </c>
      <c r="F19" s="19">
        <f>$C19*'teine 22'!F19/'teine 22'!$C19</f>
        <v>0.2</v>
      </c>
      <c r="G19" s="19">
        <f>$C19*'teine 22'!G19/'teine 22'!$C19</f>
        <v>0.6</v>
      </c>
    </row>
    <row r="20" spans="1:7 16136:16384">
      <c r="A20" s="23"/>
      <c r="B20" s="51" t="str">
        <f>'teine 22'!B20</f>
        <v>Kokku:</v>
      </c>
      <c r="C20" s="19"/>
      <c r="D20" s="25">
        <f>SUM(D15:D19)</f>
        <v>781.7399999999999</v>
      </c>
      <c r="E20" s="25">
        <f>SUM(E15:E19)</f>
        <v>107.41</v>
      </c>
      <c r="F20" s="25">
        <f>SUM(F15:F19)</f>
        <v>26.126000000000001</v>
      </c>
      <c r="G20" s="25">
        <f>SUM(G15:G19)</f>
        <v>27.228000000000002</v>
      </c>
    </row>
    <row r="21" spans="1:7 16136:16384" ht="23.25" customHeight="1">
      <c r="A21" s="26"/>
      <c r="B21" s="52"/>
      <c r="C21" s="35"/>
      <c r="D21" s="38"/>
      <c r="E21" s="38"/>
      <c r="F21" s="38"/>
      <c r="G21" s="38"/>
    </row>
    <row r="22" spans="1:7 16136:16384" ht="23.25" customHeight="1">
      <c r="A22" s="49" t="s">
        <v>12</v>
      </c>
      <c r="B22" s="52"/>
      <c r="C22" s="29" t="s">
        <v>1</v>
      </c>
      <c r="D22" s="29" t="s">
        <v>2</v>
      </c>
      <c r="E22" s="29" t="s">
        <v>3</v>
      </c>
      <c r="F22" s="29" t="s">
        <v>4</v>
      </c>
      <c r="G22" s="29" t="s">
        <v>5</v>
      </c>
    </row>
    <row r="23" spans="1:7 16136:16384">
      <c r="A23" s="18" t="s">
        <v>6</v>
      </c>
      <c r="B23" s="30" t="str">
        <f>'teine 22'!B23</f>
        <v>Sealihapada sinepikastmes küüslauguga</v>
      </c>
      <c r="C23" s="33">
        <v>150</v>
      </c>
      <c r="D23" s="19">
        <f>$C23*'teine 22'!D23/'teine 22'!$C23</f>
        <v>266.78571428571428</v>
      </c>
      <c r="E23" s="19">
        <f>$C23*'teine 22'!E23/'teine 22'!$C23</f>
        <v>21.289285714285715</v>
      </c>
      <c r="F23" s="19">
        <f>$C23*'teine 22'!F23/'teine 22'!$C23</f>
        <v>14.357142857142858</v>
      </c>
      <c r="G23" s="19">
        <f>$C23*'teine 22'!G23/'teine 22'!$C23</f>
        <v>10.928571428571429</v>
      </c>
    </row>
    <row r="24" spans="1:7 16136:16384">
      <c r="A24" s="20"/>
      <c r="B24" s="30" t="str">
        <f>'teine 22'!B24</f>
        <v>Kartulipüree (MAHE)</v>
      </c>
      <c r="C24" s="19">
        <v>100</v>
      </c>
      <c r="D24" s="19">
        <f>$C24*'teine 22'!D24/'teine 22'!$C24</f>
        <v>105.42857142857143</v>
      </c>
      <c r="E24" s="19">
        <f>$C24*'teine 22'!E24/'teine 22'!$C24</f>
        <v>20.571428571428573</v>
      </c>
      <c r="F24" s="19">
        <f>$C24*'teine 22'!F24/'teine 22'!$C24</f>
        <v>1.9142857142857144</v>
      </c>
      <c r="G24" s="19">
        <f>$C24*'teine 22'!G24/'teine 22'!$C24</f>
        <v>2.3571428571428572</v>
      </c>
    </row>
    <row r="25" spans="1:7 16136:16384" s="1" customFormat="1">
      <c r="A25" s="20"/>
      <c r="B25" s="30" t="str">
        <f>'teine 22'!B25</f>
        <v>Tatar, aurutatud</v>
      </c>
      <c r="C25" s="19">
        <v>100</v>
      </c>
      <c r="D25" s="19">
        <f>$C25*'teine 22'!D25/'teine 22'!$C25</f>
        <v>79.857142857142861</v>
      </c>
      <c r="E25" s="19">
        <f>$C25*'teine 22'!E25/'teine 22'!$C25</f>
        <v>16.571428571428573</v>
      </c>
      <c r="F25" s="19">
        <f>$C25*'teine 22'!F25/'teine 22'!$C25</f>
        <v>0.5</v>
      </c>
      <c r="G25" s="19">
        <f>$C25*'teine 22'!G25/'teine 22'!$C25</f>
        <v>2.9857142857142858</v>
      </c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7 16136:16384">
      <c r="A26" s="20"/>
      <c r="B26" s="30" t="str">
        <f>'teine 22'!B26</f>
        <v>Porgandisalat</v>
      </c>
      <c r="C26" s="19">
        <v>50</v>
      </c>
      <c r="D26" s="19">
        <f>$C26*'teine 22'!D26/'teine 22'!$C26</f>
        <v>34.5</v>
      </c>
      <c r="E26" s="19">
        <f>$C26*'teine 22'!E26/'teine 22'!$C26</f>
        <v>3.67</v>
      </c>
      <c r="F26" s="19">
        <f>$C26*'teine 22'!F26/'teine 22'!$C26</f>
        <v>1.67</v>
      </c>
      <c r="G26" s="19">
        <f>$C26*'teine 22'!G26/'teine 22'!$C26</f>
        <v>0.58899999999999997</v>
      </c>
    </row>
    <row r="27" spans="1:7 16136:16384">
      <c r="A27" s="20"/>
      <c r="B27" s="30" t="str">
        <f>'teine 22'!B27</f>
        <v>Hapukurk</v>
      </c>
      <c r="C27" s="19">
        <v>50</v>
      </c>
      <c r="D27" s="19">
        <f>$C27*'teine 22'!D27/'teine 22'!$C27</f>
        <v>47.6</v>
      </c>
      <c r="E27" s="19">
        <f>$C27*'teine 22'!E27/'teine 22'!$C27</f>
        <v>2.4</v>
      </c>
      <c r="F27" s="19">
        <f>$C27*'teine 22'!F27/'teine 22'!$C27</f>
        <v>3.1</v>
      </c>
      <c r="G27" s="19">
        <f>$C27*'teine 22'!G27/'teine 22'!$C27</f>
        <v>1.76</v>
      </c>
    </row>
    <row r="28" spans="1:7 16136:16384">
      <c r="A28" s="20"/>
      <c r="B28" s="30" t="str">
        <f>'teine 22'!B28</f>
        <v>PRIA Piimatooted (piim50g, keefir 50g)</v>
      </c>
      <c r="C28" s="19">
        <v>100</v>
      </c>
      <c r="D28" s="19">
        <f>$C28*'teine 22'!D28/'teine 22'!$C28</f>
        <v>54.8</v>
      </c>
      <c r="E28" s="19">
        <f>$C28*'teine 22'!E28/'teine 22'!$C28</f>
        <v>4.75</v>
      </c>
      <c r="F28" s="19">
        <f>$C28*'teine 22'!F28/'teine 22'!$C28</f>
        <v>2.5499999999999998</v>
      </c>
      <c r="G28" s="19">
        <f>$C28*'teine 22'!G28/'teine 22'!$C28</f>
        <v>3.22</v>
      </c>
    </row>
    <row r="29" spans="1:7 16136:16384">
      <c r="A29" s="20"/>
      <c r="B29" s="30" t="str">
        <f>'teine 22'!B29</f>
        <v xml:space="preserve">Rukkieiva- ja sepikutoodete valik </v>
      </c>
      <c r="C29" s="19">
        <v>60</v>
      </c>
      <c r="D29" s="19">
        <f>$C29*'teine 22'!D29/'teine 22'!$C29</f>
        <v>138</v>
      </c>
      <c r="E29" s="19">
        <f>$C29*'teine 22'!E29/'teine 22'!$C29</f>
        <v>29.52</v>
      </c>
      <c r="F29" s="19">
        <f>$C29*'teine 22'!F29/'teine 22'!$C29</f>
        <v>1.044</v>
      </c>
      <c r="G29" s="19">
        <f>$C29*'teine 22'!G29/'teine 22'!$C29</f>
        <v>4.7279999999999998</v>
      </c>
    </row>
    <row r="30" spans="1:7 16136:16384">
      <c r="A30" s="20"/>
      <c r="B30" s="30" t="s">
        <v>23</v>
      </c>
      <c r="C30" s="19">
        <v>100</v>
      </c>
      <c r="D30" s="19">
        <f>$C30*'teine 22'!D30/'teine 22'!$C30</f>
        <v>46.4</v>
      </c>
      <c r="E30" s="19">
        <f>$C30*'teine 22'!E30/'teine 22'!$C30</f>
        <v>14.1</v>
      </c>
      <c r="F30" s="19">
        <f>$C30*'teine 22'!F30/'teine 22'!$C30</f>
        <v>0</v>
      </c>
      <c r="G30" s="19">
        <f>$C30*'teine 22'!G30/'teine 22'!$C30</f>
        <v>0.3</v>
      </c>
    </row>
    <row r="31" spans="1:7 16136:16384">
      <c r="A31" s="23"/>
      <c r="B31" s="51" t="s">
        <v>9</v>
      </c>
      <c r="C31" s="19"/>
      <c r="D31" s="25">
        <f>SUM(D23:D30)</f>
        <v>773.37142857142851</v>
      </c>
      <c r="E31" s="25">
        <f>SUM(E23:E30)</f>
        <v>112.87214285714286</v>
      </c>
      <c r="F31" s="25">
        <f>SUM(F23:F30)</f>
        <v>25.135428571428577</v>
      </c>
      <c r="G31" s="25">
        <f>SUM(G23:G30)</f>
        <v>26.86842857142857</v>
      </c>
    </row>
    <row r="32" spans="1:7 16136:16384" ht="23.25" customHeight="1">
      <c r="A32" s="26"/>
      <c r="B32" s="52"/>
      <c r="C32" s="35"/>
      <c r="D32" s="38"/>
      <c r="E32" s="38"/>
      <c r="F32" s="38"/>
      <c r="G32" s="38"/>
    </row>
    <row r="33" spans="1:7" ht="23.25" customHeight="1">
      <c r="A33" s="49" t="s">
        <v>14</v>
      </c>
      <c r="B33" s="52"/>
      <c r="C33" s="29" t="s">
        <v>1</v>
      </c>
      <c r="D33" s="29" t="s">
        <v>2</v>
      </c>
      <c r="E33" s="29" t="s">
        <v>3</v>
      </c>
      <c r="F33" s="29" t="s">
        <v>4</v>
      </c>
      <c r="G33" s="29" t="s">
        <v>5</v>
      </c>
    </row>
    <row r="34" spans="1:7">
      <c r="A34" s="18" t="s">
        <v>6</v>
      </c>
      <c r="B34" s="30" t="str">
        <f>'teine 22'!B34</f>
        <v>Kalasupp (MAHE KARTUL)</v>
      </c>
      <c r="C34" s="33">
        <v>300</v>
      </c>
      <c r="D34" s="19">
        <f>$C34*'teine 22'!D34/'teine 22'!$C34</f>
        <v>352.8</v>
      </c>
      <c r="E34" s="19">
        <f>$C34*'teine 22'!E34/'teine 22'!$C34</f>
        <v>29.04</v>
      </c>
      <c r="F34" s="19">
        <f>$C34*'teine 22'!F34/'teine 22'!$C34</f>
        <v>11.916</v>
      </c>
      <c r="G34" s="19">
        <f>$C34*'teine 22'!G34/'teine 22'!$C34</f>
        <v>15.36</v>
      </c>
    </row>
    <row r="35" spans="1:7">
      <c r="A35" s="18"/>
      <c r="B35" s="30" t="str">
        <f>'teine 22'!B35</f>
        <v>Hapukoor</v>
      </c>
      <c r="C35" s="19">
        <v>10</v>
      </c>
      <c r="D35" s="19">
        <f>$C35*'teine 22'!D35/'teine 22'!$C35</f>
        <v>22.2</v>
      </c>
      <c r="E35" s="19">
        <f>$C35*'teine 22'!E35/'teine 22'!$C35</f>
        <v>0.38</v>
      </c>
      <c r="F35" s="19">
        <f>$C35*'teine 22'!F35/'teine 22'!$C35</f>
        <v>2.15</v>
      </c>
      <c r="G35" s="19">
        <f>$C35*'teine 22'!G35/'teine 22'!$C35</f>
        <v>0.33</v>
      </c>
    </row>
    <row r="36" spans="1:7">
      <c r="A36" s="20"/>
      <c r="B36" s="30" t="str">
        <f>'teine 22'!B36</f>
        <v>Tarretis</v>
      </c>
      <c r="C36" s="19">
        <v>160</v>
      </c>
      <c r="D36" s="19">
        <f>$C36*'teine 22'!D36/'teine 22'!$C36</f>
        <v>199</v>
      </c>
      <c r="E36" s="19">
        <f>$C36*'teine 22'!E36/'teine 22'!$C36</f>
        <v>38</v>
      </c>
      <c r="F36" s="19">
        <f>$C36*'teine 22'!F36/'teine 22'!$C36</f>
        <v>8.41</v>
      </c>
      <c r="G36" s="19">
        <f>$C36*'teine 22'!G36/'teine 22'!$C36</f>
        <v>3.5099999999999993</v>
      </c>
    </row>
    <row r="37" spans="1:7">
      <c r="A37" s="23"/>
      <c r="B37" s="30" t="str">
        <f>'teine 22'!B37</f>
        <v>PRIA Piimatooted (piim50g, keefir 50g)</v>
      </c>
      <c r="C37" s="22">
        <v>100</v>
      </c>
      <c r="D37" s="19">
        <f>$C37*'teine 22'!D37/'teine 22'!$C37</f>
        <v>54.8</v>
      </c>
      <c r="E37" s="19">
        <f>$C37*'teine 22'!E37/'teine 22'!$C37</f>
        <v>4.75</v>
      </c>
      <c r="F37" s="19">
        <f>$C37*'teine 22'!F37/'teine 22'!$C37</f>
        <v>2.5499999999999998</v>
      </c>
      <c r="G37" s="19">
        <f>$C37*'teine 22'!G37/'teine 22'!$C37</f>
        <v>3.22</v>
      </c>
    </row>
    <row r="38" spans="1:7">
      <c r="A38" s="23"/>
      <c r="B38" s="30" t="str">
        <f>'teine 22'!B38</f>
        <v xml:space="preserve">Rukkieiva- ja sepikutoodete valik </v>
      </c>
      <c r="C38" s="22">
        <v>60</v>
      </c>
      <c r="D38" s="19">
        <f>$C38*'teine 22'!D38/'teine 22'!$C38</f>
        <v>138</v>
      </c>
      <c r="E38" s="19">
        <f>$C38*'teine 22'!E38/'teine 22'!$C38</f>
        <v>29.52</v>
      </c>
      <c r="F38" s="19">
        <f>$C38*'teine 22'!F38/'teine 22'!$C38</f>
        <v>1.044</v>
      </c>
      <c r="G38" s="19">
        <f>$C38*'teine 22'!G38/'teine 22'!$C38</f>
        <v>4.7279999999999998</v>
      </c>
    </row>
    <row r="39" spans="1:7">
      <c r="A39" s="23"/>
      <c r="B39" s="30" t="s">
        <v>34</v>
      </c>
      <c r="C39" s="22">
        <v>100</v>
      </c>
      <c r="D39" s="19">
        <f>$C39*'teine 22'!D39/'teine 22'!$C39</f>
        <v>27.3</v>
      </c>
      <c r="E39" s="19">
        <f>$C39*'teine 22'!E39/'teine 22'!$C39</f>
        <v>6.34</v>
      </c>
      <c r="F39" s="19">
        <f>$C39*'teine 22'!F39/'teine 22'!$C39</f>
        <v>0.2</v>
      </c>
      <c r="G39" s="19">
        <f>$C39*'teine 22'!G39/'teine 22'!$C39</f>
        <v>1.1299999999999999</v>
      </c>
    </row>
    <row r="40" spans="1:7">
      <c r="A40" s="20"/>
      <c r="B40" s="51" t="str">
        <f>'teine 22'!B40</f>
        <v>Kokku:</v>
      </c>
      <c r="C40" s="19"/>
      <c r="D40" s="25">
        <f>SUM(D34:D39)</f>
        <v>794.09999999999991</v>
      </c>
      <c r="E40" s="25">
        <f>SUM(E34:E39)</f>
        <v>108.03</v>
      </c>
      <c r="F40" s="25">
        <f>SUM(F34:F39)</f>
        <v>26.27</v>
      </c>
      <c r="G40" s="25">
        <f>SUM(G34:G39)</f>
        <v>28.277999999999995</v>
      </c>
    </row>
    <row r="41" spans="1:7" ht="23.25" customHeight="1">
      <c r="A41" s="34"/>
      <c r="B41" s="52"/>
      <c r="C41" s="35"/>
      <c r="D41" s="38"/>
      <c r="E41" s="38"/>
      <c r="F41" s="38"/>
      <c r="G41" s="38"/>
    </row>
    <row r="42" spans="1:7" ht="23.25" customHeight="1">
      <c r="A42" s="49" t="s">
        <v>15</v>
      </c>
      <c r="B42" s="52"/>
      <c r="C42" s="29" t="s">
        <v>1</v>
      </c>
      <c r="D42" s="29" t="s">
        <v>2</v>
      </c>
      <c r="E42" s="29" t="s">
        <v>3</v>
      </c>
      <c r="F42" s="29" t="s">
        <v>4</v>
      </c>
      <c r="G42" s="29" t="s">
        <v>5</v>
      </c>
    </row>
    <row r="43" spans="1:7" ht="14.25" customHeight="1">
      <c r="A43" s="20" t="s">
        <v>6</v>
      </c>
      <c r="B43" s="30" t="str">
        <f>'teine 22'!B43</f>
        <v>Plov  (MAHE RIIS)</v>
      </c>
      <c r="C43" s="33">
        <v>250</v>
      </c>
      <c r="D43" s="19">
        <f>$C43*'teine 22'!D43/'teine 22'!$C43</f>
        <v>381.25</v>
      </c>
      <c r="E43" s="19">
        <f>$C43*'teine 22'!E43/'teine 22'!$C43</f>
        <v>42.75</v>
      </c>
      <c r="F43" s="19">
        <f>$C43*'teine 22'!F43/'teine 22'!$C43</f>
        <v>12.7875</v>
      </c>
      <c r="G43" s="19">
        <f>$C43*'teine 22'!G43/'teine 22'!$C43</f>
        <v>13</v>
      </c>
    </row>
    <row r="44" spans="1:7">
      <c r="A44" s="20"/>
      <c r="B44" s="30" t="str">
        <f>'teine 22'!B44</f>
        <v>Peedisalat</v>
      </c>
      <c r="C44" s="19">
        <v>50</v>
      </c>
      <c r="D44" s="19">
        <f>$C44*'teine 22'!D44/'teine 22'!$C44</f>
        <v>50.4</v>
      </c>
      <c r="E44" s="19">
        <f>$C44*'teine 22'!E44/'teine 22'!$C44</f>
        <v>4.7</v>
      </c>
      <c r="F44" s="19">
        <f>$C44*'teine 22'!F44/'teine 22'!$C44</f>
        <v>3.38</v>
      </c>
      <c r="G44" s="19">
        <f>$C44*'teine 22'!G44/'teine 22'!$C44</f>
        <v>1.53</v>
      </c>
    </row>
    <row r="45" spans="1:7" ht="14.25" customHeight="1">
      <c r="A45" s="20"/>
      <c r="B45" s="30" t="str">
        <f>'teine 22'!B45</f>
        <v>Hiinakapsasalat</v>
      </c>
      <c r="C45" s="19">
        <v>50</v>
      </c>
      <c r="D45" s="19">
        <f>$C45*'teine 22'!D45/'teine 22'!$C45</f>
        <v>56.1</v>
      </c>
      <c r="E45" s="19">
        <f>$C45*'teine 22'!E45/'teine 22'!$C45</f>
        <v>4.16</v>
      </c>
      <c r="F45" s="19">
        <f>$C45*'teine 22'!F45/'teine 22'!$C45</f>
        <v>3.14</v>
      </c>
      <c r="G45" s="19">
        <f>$C45*'teine 22'!G45/'teine 22'!$C45</f>
        <v>2.16</v>
      </c>
    </row>
    <row r="46" spans="1:7">
      <c r="A46" s="20"/>
      <c r="B46" s="30" t="str">
        <f>'teine 22'!B46</f>
        <v>Keefiri-marjajook</v>
      </c>
      <c r="C46" s="19">
        <v>100</v>
      </c>
      <c r="D46" s="19">
        <f>$C46*'teine 22'!D46/'teine 22'!$C46</f>
        <v>79.7</v>
      </c>
      <c r="E46" s="19">
        <f>$C46*'teine 22'!E46/'teine 22'!$C46</f>
        <v>13.6</v>
      </c>
      <c r="F46" s="19">
        <f>$C46*'teine 22'!F46/'teine 22'!$C46</f>
        <v>1.44</v>
      </c>
      <c r="G46" s="19">
        <f>$C46*'teine 22'!G46/'teine 22'!$C46</f>
        <v>2.17</v>
      </c>
    </row>
    <row r="47" spans="1:7">
      <c r="A47" s="23"/>
      <c r="B47" s="30" t="str">
        <f>'teine 22'!B47</f>
        <v>PRIA Piimatooted (piim50g, keefir 50g)</v>
      </c>
      <c r="C47" s="19">
        <v>100</v>
      </c>
      <c r="D47" s="19">
        <f>$C47*'teine 22'!D47/'teine 22'!$C47</f>
        <v>54.8</v>
      </c>
      <c r="E47" s="19">
        <f>$C47*'teine 22'!E47/'teine 22'!$C47</f>
        <v>4.75</v>
      </c>
      <c r="F47" s="19">
        <f>$C47*'teine 22'!F47/'teine 22'!$C47</f>
        <v>2.5499999999999998</v>
      </c>
      <c r="G47" s="19">
        <f>$C47*'teine 22'!G47/'teine 22'!$C47</f>
        <v>3.22</v>
      </c>
    </row>
    <row r="48" spans="1:7">
      <c r="A48" s="23"/>
      <c r="B48" s="30" t="str">
        <f>'teine 22'!B48</f>
        <v xml:space="preserve">Rukkieiva- ja sepikutoodete valik </v>
      </c>
      <c r="C48" s="19">
        <v>60</v>
      </c>
      <c r="D48" s="19">
        <f>$C48*'teine 22'!D48/'teine 22'!$C48</f>
        <v>138</v>
      </c>
      <c r="E48" s="19">
        <f>$C48*'teine 22'!E48/'teine 22'!$C48</f>
        <v>29.52</v>
      </c>
      <c r="F48" s="19">
        <f>$C48*'teine 22'!F48/'teine 22'!$C48</f>
        <v>1.044</v>
      </c>
      <c r="G48" s="19">
        <f>$C48*'teine 22'!G48/'teine 22'!$C48</f>
        <v>4.7279999999999998</v>
      </c>
    </row>
    <row r="49" spans="1:7">
      <c r="A49" s="23"/>
      <c r="B49" s="30" t="s">
        <v>25</v>
      </c>
      <c r="C49" s="19">
        <v>100</v>
      </c>
      <c r="D49" s="19">
        <f>$C49*'teine 22'!D49/'teine 22'!$C49</f>
        <v>48.3</v>
      </c>
      <c r="E49" s="19">
        <f>$C49*'teine 22'!E49/'teine 22'!$C49</f>
        <v>13.5</v>
      </c>
      <c r="F49" s="19">
        <f>$C49*'teine 22'!F49/'teine 22'!$C49</f>
        <v>0</v>
      </c>
      <c r="G49" s="19">
        <f>$C49*'teine 22'!G49/'teine 22'!$C49</f>
        <v>0</v>
      </c>
    </row>
    <row r="50" spans="1:7">
      <c r="A50" s="23"/>
      <c r="B50" s="31" t="s">
        <v>9</v>
      </c>
      <c r="C50" s="19"/>
      <c r="D50" s="25">
        <f>SUM(D43:D49)</f>
        <v>808.55</v>
      </c>
      <c r="E50" s="25">
        <f>SUM(E43:E49)</f>
        <v>112.97999999999999</v>
      </c>
      <c r="F50" s="25">
        <f>SUM(F43:F49)</f>
        <v>24.341500000000003</v>
      </c>
      <c r="G50" s="25">
        <f>SUM(G43:G49)</f>
        <v>26.808</v>
      </c>
    </row>
    <row r="51" spans="1:7">
      <c r="A51" s="26"/>
      <c r="B51" s="46"/>
      <c r="C51" s="38"/>
      <c r="D51" s="39"/>
      <c r="E51" s="39"/>
      <c r="F51" s="39"/>
      <c r="G51" s="39"/>
    </row>
    <row r="52" spans="1:7">
      <c r="A52" s="35"/>
      <c r="B52" s="98" t="s">
        <v>17</v>
      </c>
      <c r="C52" s="98"/>
      <c r="D52" s="53">
        <f>AVERAGE(D40,D50,D31,D20,D12)</f>
        <v>791.98942857142845</v>
      </c>
      <c r="E52" s="53">
        <f>AVERAGE(E40,E50,E31,E20,E12)</f>
        <v>112.47457142857142</v>
      </c>
      <c r="F52" s="53">
        <f>AVERAGE(F40,F50,F31,F20,F12)</f>
        <v>24.883842857142859</v>
      </c>
      <c r="G52" s="53">
        <f>AVERAGE(G40,G50,G31,G20,G12)</f>
        <v>27.259228571428572</v>
      </c>
    </row>
    <row r="53" spans="1:7">
      <c r="A53" s="35" t="s">
        <v>22</v>
      </c>
      <c r="B53" s="35"/>
      <c r="C53" s="35"/>
      <c r="D53" s="50" t="s">
        <v>19</v>
      </c>
      <c r="E53" s="35"/>
      <c r="F53" s="35"/>
      <c r="G53" s="35"/>
    </row>
  </sheetData>
  <mergeCells count="1">
    <mergeCell ref="B52:C52"/>
  </mergeCells>
  <pageMargins left="0.70000000000000007" right="0.70000000000000007" top="1.1437007874015745" bottom="1.1437007874015745" header="0.74999999999999989" footer="0.74999999999999989"/>
  <pageSetup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1"/>
  <sheetViews>
    <sheetView workbookViewId="0">
      <selection activeCell="B42" sqref="B42"/>
    </sheetView>
  </sheetViews>
  <sheetFormatPr defaultColWidth="8.5" defaultRowHeight="14.25"/>
  <cols>
    <col min="1" max="1" width="14.125" style="1" customWidth="1"/>
    <col min="2" max="2" width="42.25" style="1" customWidth="1"/>
    <col min="3" max="3" width="11.875" style="1" customWidth="1"/>
    <col min="4" max="4" width="10.875" style="1" customWidth="1"/>
    <col min="5" max="5" width="11.5" style="1" customWidth="1"/>
    <col min="6" max="6" width="9.75" style="1" customWidth="1"/>
    <col min="7" max="7" width="10.375" style="1" customWidth="1"/>
    <col min="8" max="12" width="8.5" style="1" customWidth="1"/>
    <col min="13" max="13" width="8.5" customWidth="1"/>
  </cols>
  <sheetData>
    <row r="1" spans="1:11" ht="18">
      <c r="B1" s="5"/>
    </row>
    <row r="2" spans="1:11" ht="34.5" customHeight="1">
      <c r="A2" s="12" t="str">
        <f>'teine 23'!A2</f>
        <v>Koolilõuna 05.06-09.06.2023</v>
      </c>
      <c r="B2" s="13"/>
      <c r="C2" s="2"/>
    </row>
    <row r="3" spans="1:11" ht="23.25" customHeight="1">
      <c r="A3" s="55" t="s">
        <v>0</v>
      </c>
      <c r="B3" s="28"/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</row>
    <row r="4" spans="1:11">
      <c r="A4" s="18" t="s">
        <v>6</v>
      </c>
      <c r="B4" s="30" t="str">
        <f>'teine 23'!B4</f>
        <v>Sealihaguljašš</v>
      </c>
      <c r="C4" s="19">
        <v>150</v>
      </c>
      <c r="D4" s="19">
        <f>$C4*'teine 23'!D4/'teine 23'!$C4</f>
        <v>249.64285714285714</v>
      </c>
      <c r="E4" s="19">
        <f>$C4*'teine 23'!E4/'teine 23'!$C4</f>
        <v>12.642857142857142</v>
      </c>
      <c r="F4" s="19">
        <f>$C4*'teine 23'!F4/'teine 23'!$C4</f>
        <v>16.810714285714287</v>
      </c>
      <c r="G4" s="19">
        <f>$C4*'teine 23'!G4/'teine 23'!$C4</f>
        <v>11.035714285714286</v>
      </c>
    </row>
    <row r="5" spans="1:11">
      <c r="A5" s="20"/>
      <c r="B5" s="30" t="str">
        <f>'teine 23'!B5</f>
        <v>Tatar, aurutatud</v>
      </c>
      <c r="C5" s="19">
        <v>100</v>
      </c>
      <c r="D5" s="19">
        <f>$C5*'teine 23'!D5/'teine 23'!$C5</f>
        <v>79.857142857142861</v>
      </c>
      <c r="E5" s="19">
        <f>$C5*'teine 23'!E5/'teine 23'!$C5</f>
        <v>16.571428571428573</v>
      </c>
      <c r="F5" s="19">
        <f>$C5*'teine 23'!F5/'teine 23'!$C5</f>
        <v>0.5</v>
      </c>
      <c r="G5" s="19">
        <f>$C5*'teine 23'!G5/'teine 23'!$C5</f>
        <v>2.9857142857142858</v>
      </c>
    </row>
    <row r="6" spans="1:11">
      <c r="A6" s="20"/>
      <c r="B6" s="30" t="str">
        <f>'teine 23'!B6</f>
        <v>Pasta/ täisterapasta (MAHE)</v>
      </c>
      <c r="C6" s="19">
        <v>100</v>
      </c>
      <c r="D6" s="19">
        <f>$C6*'teine 23'!D6/'teine 23'!$C6</f>
        <v>152.85714285714286</v>
      </c>
      <c r="E6" s="19">
        <f>$C6*'teine 23'!E6/'teine 23'!$C6</f>
        <v>32</v>
      </c>
      <c r="F6" s="19">
        <f>$C6*'teine 23'!F6/'teine 23'!$C6</f>
        <v>0.95428571428571429</v>
      </c>
      <c r="G6" s="19">
        <f>$C6*'teine 23'!G6/'teine 23'!$C6</f>
        <v>5.1571428571428575</v>
      </c>
    </row>
    <row r="7" spans="1:11">
      <c r="A7" s="20"/>
      <c r="B7" s="30" t="str">
        <f>'teine 23'!B7</f>
        <v>Porgandisalat</v>
      </c>
      <c r="C7" s="19">
        <v>50</v>
      </c>
      <c r="D7" s="19">
        <f>$C7*'teine 23'!D7/'teine 23'!$C7</f>
        <v>49.9</v>
      </c>
      <c r="E7" s="19">
        <f>$C7*'teine 23'!E7/'teine 23'!$C7</f>
        <v>4.7750000000000004</v>
      </c>
      <c r="F7" s="19">
        <f>$C7*'teine 23'!F7/'teine 23'!$C7</f>
        <v>3.2939999999999996</v>
      </c>
      <c r="G7" s="19">
        <f>$C7*'teine 23'!G7/'teine 23'!$C7</f>
        <v>1.008</v>
      </c>
      <c r="H7" s="2"/>
      <c r="I7" s="2"/>
      <c r="J7" s="2"/>
      <c r="K7" s="2"/>
    </row>
    <row r="8" spans="1:11">
      <c r="A8" s="20"/>
      <c r="B8" s="30" t="str">
        <f>'teine 23'!B8</f>
        <v>Juurseller, peet</v>
      </c>
      <c r="C8" s="22">
        <v>50</v>
      </c>
      <c r="D8" s="19">
        <f>$C8*'teine 23'!D8/'teine 23'!$C8</f>
        <v>36.1</v>
      </c>
      <c r="E8" s="19">
        <f>$C8*'teine 23'!E8/'teine 23'!$C8</f>
        <v>4</v>
      </c>
      <c r="F8" s="19">
        <f>$C8*'teine 23'!F8/'teine 23'!$C8</f>
        <v>0.2</v>
      </c>
      <c r="G8" s="19">
        <f>$C8*'teine 23'!G8/'teine 23'!$C8</f>
        <v>1.37</v>
      </c>
      <c r="H8" s="2"/>
      <c r="I8" s="2"/>
      <c r="J8" s="2"/>
      <c r="K8" s="2"/>
    </row>
    <row r="9" spans="1:11">
      <c r="A9" s="20"/>
      <c r="B9" s="30" t="str">
        <f>'teine 23'!B9</f>
        <v>PRIA Piimatooted (piim50g, keefir 50g)</v>
      </c>
      <c r="C9" s="19">
        <v>100</v>
      </c>
      <c r="D9" s="19">
        <f>$C9*'teine 23'!D9/'teine 23'!$C9</f>
        <v>54.8</v>
      </c>
      <c r="E9" s="19">
        <f>$C9*'teine 23'!E9/'teine 23'!$C9</f>
        <v>4.75</v>
      </c>
      <c r="F9" s="19">
        <f>$C9*'teine 23'!F9/'teine 23'!$C9</f>
        <v>2.5499999999999998</v>
      </c>
      <c r="G9" s="19">
        <f>$C9*'teine 23'!G9/'teine 23'!$C9</f>
        <v>3.22</v>
      </c>
    </row>
    <row r="10" spans="1:11">
      <c r="A10" s="20"/>
      <c r="B10" s="30" t="str">
        <f>'teine 23'!B10</f>
        <v xml:space="preserve">Rukkileiva- ja sepikutoodete valik </v>
      </c>
      <c r="C10" s="48">
        <v>60</v>
      </c>
      <c r="D10" s="19">
        <f>$C10*'teine 23'!D10/'teine 23'!$C10</f>
        <v>138</v>
      </c>
      <c r="E10" s="19">
        <f>$C10*'teine 23'!E10/'teine 23'!$C10</f>
        <v>29.52</v>
      </c>
      <c r="F10" s="19">
        <f>$C10*'teine 23'!F10/'teine 23'!$C10</f>
        <v>1.044</v>
      </c>
      <c r="G10" s="19">
        <f>$C10*'teine 23'!G10/'teine 23'!$C10</f>
        <v>4.7279999999999998</v>
      </c>
    </row>
    <row r="11" spans="1:11">
      <c r="A11" s="20"/>
      <c r="B11" s="30" t="s">
        <v>23</v>
      </c>
      <c r="C11" s="48">
        <v>100</v>
      </c>
      <c r="D11" s="19">
        <f>$C11*'teine 23'!D11/'teine 23'!$C11</f>
        <v>46.4</v>
      </c>
      <c r="E11" s="19">
        <f>$C11*'teine 23'!E11/'teine 23'!$C11</f>
        <v>14.1</v>
      </c>
      <c r="F11" s="19">
        <f>$C11*'teine 23'!F11/'teine 23'!$C11</f>
        <v>0</v>
      </c>
      <c r="G11" s="19">
        <f>$C11*'teine 23'!G11/'teine 23'!$C11</f>
        <v>0.3</v>
      </c>
    </row>
    <row r="12" spans="1:11">
      <c r="A12" s="23"/>
      <c r="B12" s="51" t="str">
        <f>'teine 23'!B12</f>
        <v>Kokku:</v>
      </c>
      <c r="C12" s="19"/>
      <c r="D12" s="25">
        <f>SUM(D4:D11)</f>
        <v>807.55714285714282</v>
      </c>
      <c r="E12" s="25">
        <f>SUM(E4:E11)</f>
        <v>118.3592857142857</v>
      </c>
      <c r="F12" s="25">
        <f>SUM(F4:F11)</f>
        <v>25.353000000000002</v>
      </c>
      <c r="G12" s="25">
        <f>SUM(G4:G11)</f>
        <v>29.804571428571432</v>
      </c>
    </row>
    <row r="13" spans="1:11" ht="23.25" customHeight="1">
      <c r="A13" s="34"/>
      <c r="B13" s="52"/>
      <c r="C13" s="35"/>
      <c r="D13" s="38"/>
      <c r="E13" s="38"/>
      <c r="F13" s="38"/>
      <c r="G13" s="38"/>
    </row>
    <row r="14" spans="1:11" ht="23.25" customHeight="1">
      <c r="A14" s="55" t="s">
        <v>10</v>
      </c>
      <c r="B14" s="52"/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</row>
    <row r="15" spans="1:11">
      <c r="A15" s="18" t="s">
        <v>6</v>
      </c>
      <c r="B15" s="30" t="str">
        <f>'teine 23'!B15</f>
        <v>Rassolnik sealihaga (MAHE KARTUL)</v>
      </c>
      <c r="C15" s="33">
        <v>300</v>
      </c>
      <c r="D15" s="19">
        <f>$C15*'teine 23'!D15/'teine 23'!$C15</f>
        <v>288</v>
      </c>
      <c r="E15" s="19">
        <f>$C15*'teine 23'!E15/'teine 23'!$C15</f>
        <v>28.8</v>
      </c>
      <c r="F15" s="19">
        <f>$C15*'teine 23'!F15/'teine 23'!$C15</f>
        <v>14.196</v>
      </c>
      <c r="G15" s="19">
        <f>$C15*'teine 23'!G15/'teine 23'!$C15</f>
        <v>13.5</v>
      </c>
    </row>
    <row r="16" spans="1:11">
      <c r="A16" s="18"/>
      <c r="B16" s="30" t="str">
        <f>'teine 23'!B16</f>
        <v>Hapukoor</v>
      </c>
      <c r="C16" s="19">
        <v>10</v>
      </c>
      <c r="D16" s="19">
        <f>$C16*'teine 23'!D16/'teine 23'!$C16</f>
        <v>22.2</v>
      </c>
      <c r="E16" s="19">
        <f>$C16*'teine 23'!E16/'teine 23'!$C16</f>
        <v>0.38</v>
      </c>
      <c r="F16" s="19">
        <f>$C16*'teine 23'!F16/'teine 23'!$C16</f>
        <v>2.15</v>
      </c>
      <c r="G16" s="19">
        <f>$C16*'teine 23'!G16/'teine 23'!$C16</f>
        <v>0.33</v>
      </c>
    </row>
    <row r="17" spans="1:10">
      <c r="A17" s="20"/>
      <c r="B17" s="30" t="str">
        <f>'teine 23'!B17</f>
        <v>Jogurt marjaga</v>
      </c>
      <c r="C17" s="19">
        <v>160</v>
      </c>
      <c r="D17" s="19">
        <f>$C17*'teine 23'!D17/'teine 23'!$C17</f>
        <v>236</v>
      </c>
      <c r="E17" s="19">
        <f>$C17*'teine 23'!E17/'teine 23'!$C17</f>
        <v>37.700000000000003</v>
      </c>
      <c r="F17" s="19">
        <f>$C17*'teine 23'!F17/'teine 23'!$C17</f>
        <v>6.31</v>
      </c>
      <c r="G17" s="19">
        <f>$C17*'teine 23'!G17/'teine 23'!$C17</f>
        <v>4.66</v>
      </c>
      <c r="H17" s="2"/>
    </row>
    <row r="18" spans="1:10">
      <c r="A18" s="20"/>
      <c r="B18" s="30" t="str">
        <f>'teine 23'!B18</f>
        <v>PRIA Piimatooted (piim50g, keefir 50g)</v>
      </c>
      <c r="C18" s="19">
        <v>100</v>
      </c>
      <c r="D18" s="19">
        <f>$C18*'teine 23'!D18/'teine 23'!$C18</f>
        <v>54.8</v>
      </c>
      <c r="E18" s="19">
        <f>$C18*'teine 23'!E18/'teine 23'!$C18</f>
        <v>4.75</v>
      </c>
      <c r="F18" s="19">
        <f>$C18*'teine 23'!F18/'teine 23'!$C18</f>
        <v>2.5499999999999998</v>
      </c>
      <c r="G18" s="19">
        <f>$C18*'teine 23'!G18/'teine 23'!$C18</f>
        <v>3.22</v>
      </c>
      <c r="H18" s="2"/>
    </row>
    <row r="19" spans="1:10">
      <c r="A19" s="20"/>
      <c r="B19" s="30" t="str">
        <f>'teine 23'!B19</f>
        <v xml:space="preserve">Rukkileiva- ja sepikutoodete valik </v>
      </c>
      <c r="C19" s="19">
        <v>60</v>
      </c>
      <c r="D19" s="19">
        <f>$C19*'teine 23'!D19/'teine 23'!$C19</f>
        <v>138</v>
      </c>
      <c r="E19" s="19">
        <f>$C19*'teine 23'!E19/'teine 23'!$C19</f>
        <v>29.52</v>
      </c>
      <c r="F19" s="19">
        <f>$C19*'teine 23'!F19/'teine 23'!$C19</f>
        <v>1.044</v>
      </c>
      <c r="G19" s="19">
        <f>$C19*'teine 23'!G19/'teine 23'!$C19</f>
        <v>4.7279999999999998</v>
      </c>
      <c r="H19" s="2"/>
    </row>
    <row r="20" spans="1:10">
      <c r="A20" s="20"/>
      <c r="B20" s="30" t="s">
        <v>35</v>
      </c>
      <c r="C20" s="19">
        <v>100</v>
      </c>
      <c r="D20" s="19">
        <f>$C20*'teine 23'!D20/'teine 23'!$C20</f>
        <v>32.4</v>
      </c>
      <c r="E20" s="19">
        <f>$C20*'teine 23'!E20/'teine 23'!$C20</f>
        <v>8.5</v>
      </c>
      <c r="F20" s="19">
        <f>$C20*'teine 23'!F20/'teine 23'!$C20</f>
        <v>0.2</v>
      </c>
      <c r="G20" s="19">
        <f>$C20*'teine 23'!G20/'teine 23'!$C20</f>
        <v>0.6</v>
      </c>
      <c r="H20" s="2"/>
    </row>
    <row r="21" spans="1:10">
      <c r="A21" s="20"/>
      <c r="B21" s="51" t="s">
        <v>9</v>
      </c>
      <c r="C21" s="19"/>
      <c r="D21" s="25">
        <f>SUM(D15:D20)</f>
        <v>771.4</v>
      </c>
      <c r="E21" s="25">
        <f>SUM(E15:E20)</f>
        <v>109.64999999999999</v>
      </c>
      <c r="F21" s="25">
        <f>SUM(F15:F20)</f>
        <v>26.45</v>
      </c>
      <c r="G21" s="25">
        <f>SUM(G15:G20)</f>
        <v>27.038000000000004</v>
      </c>
    </row>
    <row r="22" spans="1:10" ht="23.25" customHeight="1">
      <c r="A22" s="34"/>
      <c r="B22" s="52"/>
      <c r="C22" s="35"/>
      <c r="D22" s="38"/>
      <c r="E22" s="38"/>
      <c r="F22" s="38"/>
      <c r="G22" s="38"/>
    </row>
    <row r="23" spans="1:10" ht="23.25" customHeight="1">
      <c r="A23" s="49" t="s">
        <v>12</v>
      </c>
      <c r="B23" s="52"/>
      <c r="C23" s="29" t="s">
        <v>1</v>
      </c>
      <c r="D23" s="29" t="s">
        <v>2</v>
      </c>
      <c r="E23" s="29" t="s">
        <v>3</v>
      </c>
      <c r="F23" s="29" t="s">
        <v>4</v>
      </c>
      <c r="G23" s="29" t="s">
        <v>5</v>
      </c>
    </row>
    <row r="24" spans="1:10">
      <c r="A24" s="18" t="s">
        <v>6</v>
      </c>
      <c r="B24" s="30" t="str">
        <f>'teine 23'!B24</f>
        <v>Hautatud kartul lihaga (MAHE KARTUL)</v>
      </c>
      <c r="C24" s="33">
        <v>160</v>
      </c>
      <c r="D24" s="19">
        <f>$C24*'teine 23'!D24/'teine 23'!$C24</f>
        <v>250.36799999999999</v>
      </c>
      <c r="E24" s="19">
        <f>$C24*'teine 23'!E24/'teine 23'!$C24</f>
        <v>30.463999999999999</v>
      </c>
      <c r="F24" s="19">
        <f>$C24*'teine 23'!F24/'teine 23'!$C24</f>
        <v>9.1519999999999992</v>
      </c>
      <c r="G24" s="19">
        <f>$C24*'teine 23'!G24/'teine 23'!$C24</f>
        <v>6.8159999999999998</v>
      </c>
    </row>
    <row r="25" spans="1:10">
      <c r="A25" s="20"/>
      <c r="B25" s="30" t="str">
        <f>'teine 23'!B25</f>
        <v>Juurviljad</v>
      </c>
      <c r="C25" s="19">
        <v>50</v>
      </c>
      <c r="D25" s="19">
        <f>$C25*'teine 23'!D25/'teine 23'!$C25</f>
        <v>42.5</v>
      </c>
      <c r="E25" s="19">
        <f>$C25*'teine 23'!E25/'teine 23'!$C25</f>
        <v>6.35</v>
      </c>
      <c r="F25" s="19">
        <f>$C25*'teine 23'!F25/'teine 23'!$C25</f>
        <v>4.09</v>
      </c>
      <c r="G25" s="19">
        <f>$C25*'teine 23'!G25/'teine 23'!$C25</f>
        <v>0.61</v>
      </c>
    </row>
    <row r="26" spans="1:10">
      <c r="A26" s="20"/>
      <c r="B26" s="30" t="str">
        <f>'teine 23'!B26</f>
        <v>Hiinakapsasalat</v>
      </c>
      <c r="C26" s="19">
        <v>50</v>
      </c>
      <c r="D26" s="19">
        <f>$C26*'teine 23'!D26/'teine 23'!$C26</f>
        <v>32.299999999999997</v>
      </c>
      <c r="E26" s="19">
        <f>$C26*'teine 23'!E26/'teine 23'!$C26</f>
        <v>4.0199999999999996</v>
      </c>
      <c r="F26" s="19">
        <f>$C26*'teine 23'!F26/'teine 23'!$C26</f>
        <v>3.01</v>
      </c>
      <c r="G26" s="19">
        <f>$C26*'teine 23'!G26/'teine 23'!$C26</f>
        <v>1.02</v>
      </c>
    </row>
    <row r="27" spans="1:10">
      <c r="A27" s="20"/>
      <c r="B27" s="30" t="str">
        <f>'teine 23'!B27</f>
        <v>PRIA Piimatooted (piim50g, keefir 50g)</v>
      </c>
      <c r="C27" s="19">
        <v>200</v>
      </c>
      <c r="D27" s="19">
        <f>$C27*'teine 23'!D27/'teine 23'!$C27</f>
        <v>109.6</v>
      </c>
      <c r="E27" s="19">
        <f>$C27*'teine 23'!E27/'teine 23'!$C27</f>
        <v>9.5</v>
      </c>
      <c r="F27" s="19">
        <f>$C27*'teine 23'!F27/'teine 23'!$C27</f>
        <v>5.0999999999999996</v>
      </c>
      <c r="G27" s="19">
        <f>$C27*'teine 23'!G27/'teine 23'!$C27</f>
        <v>6.44</v>
      </c>
    </row>
    <row r="28" spans="1:10">
      <c r="A28" s="20"/>
      <c r="B28" s="30" t="str">
        <f>'teine 23'!B28</f>
        <v xml:space="preserve">Rukkileiva- ja sepikutoodete valik </v>
      </c>
      <c r="C28" s="19">
        <v>100</v>
      </c>
      <c r="D28" s="19">
        <f>$C28*'teine 23'!D28/'teine 23'!$C28</f>
        <v>230</v>
      </c>
      <c r="E28" s="19">
        <f>$C28*'teine 23'!E28/'teine 23'!$C28</f>
        <v>49.2</v>
      </c>
      <c r="F28" s="19">
        <f>$C28*'teine 23'!F28/'teine 23'!$C28</f>
        <v>1.74</v>
      </c>
      <c r="G28" s="19">
        <f>$C28*'teine 23'!G28/'teine 23'!$C28</f>
        <v>7.88</v>
      </c>
      <c r="H28" s="2"/>
      <c r="I28" s="2"/>
      <c r="J28" s="2"/>
    </row>
    <row r="29" spans="1:10">
      <c r="A29" s="23"/>
      <c r="B29" s="30" t="s">
        <v>34</v>
      </c>
      <c r="C29" s="19">
        <v>100</v>
      </c>
      <c r="D29" s="19">
        <f>$C29*'teine 23'!D29/'teine 23'!$C29</f>
        <v>27.3</v>
      </c>
      <c r="E29" s="19">
        <f>$C29*'teine 23'!E29/'teine 23'!$C29</f>
        <v>6.34</v>
      </c>
      <c r="F29" s="19">
        <f>$C29*'teine 23'!F29/'teine 23'!$C29</f>
        <v>0.2</v>
      </c>
      <c r="G29" s="19">
        <f>$C29*'teine 23'!G29/'teine 23'!$C29</f>
        <v>1.1299999999999999</v>
      </c>
    </row>
    <row r="30" spans="1:10">
      <c r="A30" s="20"/>
      <c r="B30" s="51" t="str">
        <f>'teine 23'!B30</f>
        <v>Kokku:</v>
      </c>
      <c r="C30" s="19"/>
      <c r="D30" s="25">
        <f>SUM(D24:D29)</f>
        <v>692.06799999999998</v>
      </c>
      <c r="E30" s="25">
        <f>SUM(E24:E29)</f>
        <v>105.87400000000001</v>
      </c>
      <c r="F30" s="25">
        <f>SUM(F24:F29)</f>
        <v>23.291999999999994</v>
      </c>
      <c r="G30" s="25">
        <f>SUM(G24:G29)</f>
        <v>23.895999999999997</v>
      </c>
    </row>
    <row r="31" spans="1:10" ht="23.25" customHeight="1">
      <c r="A31" s="26"/>
      <c r="B31" s="52"/>
      <c r="C31" s="50"/>
      <c r="D31" s="38"/>
      <c r="E31" s="38"/>
      <c r="F31" s="38"/>
      <c r="G31" s="38"/>
    </row>
    <row r="32" spans="1:10" ht="23.25" customHeight="1">
      <c r="A32" s="49" t="s">
        <v>14</v>
      </c>
      <c r="B32" s="52"/>
      <c r="C32" s="29" t="s">
        <v>1</v>
      </c>
      <c r="D32" s="29" t="s">
        <v>2</v>
      </c>
      <c r="E32" s="29" t="s">
        <v>3</v>
      </c>
      <c r="F32" s="29" t="s">
        <v>4</v>
      </c>
      <c r="G32" s="29" t="s">
        <v>5</v>
      </c>
    </row>
    <row r="33" spans="1:12">
      <c r="A33" s="18" t="s">
        <v>6</v>
      </c>
      <c r="B33" s="30" t="str">
        <f>'teine 23'!B33</f>
        <v>Frikadellisupp  (MAHE KARTUL)</v>
      </c>
      <c r="C33" s="33">
        <v>300</v>
      </c>
      <c r="D33" s="19">
        <f>$C33*'teine 23'!D33/'teine 23'!$C33</f>
        <v>288</v>
      </c>
      <c r="E33" s="19">
        <f>$C33*'teine 23'!E33/'teine 23'!$C33</f>
        <v>29.04</v>
      </c>
      <c r="F33" s="19">
        <f>$C33*'teine 23'!F33/'teine 23'!$C33</f>
        <v>14.1</v>
      </c>
      <c r="G33" s="19">
        <f>$C33*'teine 23'!G33/'teine 23'!$C33</f>
        <v>12.143999999999998</v>
      </c>
    </row>
    <row r="34" spans="1:12">
      <c r="A34" s="18"/>
      <c r="B34" s="30" t="str">
        <f>'teine 23'!B34</f>
        <v>Hapukoor</v>
      </c>
      <c r="C34" s="19">
        <v>10</v>
      </c>
      <c r="D34" s="19">
        <f>$C34*'teine 23'!D34/'teine 23'!$C34</f>
        <v>22.2</v>
      </c>
      <c r="E34" s="19">
        <f>$C34*'teine 23'!E34/'teine 23'!$C34</f>
        <v>0.38</v>
      </c>
      <c r="F34" s="19">
        <f>$C34*'teine 23'!F34/'teine 23'!$C34</f>
        <v>2.15</v>
      </c>
      <c r="G34" s="19">
        <f>$C34*'teine 23'!G34/'teine 23'!$C34</f>
        <v>0.33</v>
      </c>
    </row>
    <row r="35" spans="1:12">
      <c r="A35" s="23"/>
      <c r="B35" s="30" t="str">
        <f>'teine 23'!B35</f>
        <v>Muffin</v>
      </c>
      <c r="C35" s="22">
        <v>50</v>
      </c>
      <c r="D35" s="19">
        <f>$C35*'teine 23'!D35/'teine 23'!$C35</f>
        <v>247.7</v>
      </c>
      <c r="E35" s="19">
        <f>$C35*'teine 23'!E35/'teine 23'!$C35</f>
        <v>38.9</v>
      </c>
      <c r="F35" s="19">
        <f>$C35*'teine 23'!F35/'teine 23'!$C35</f>
        <v>3.74</v>
      </c>
      <c r="G35" s="19">
        <f>$C35*'teine 23'!G35/'teine 23'!$C35</f>
        <v>3.34</v>
      </c>
    </row>
    <row r="36" spans="1:12">
      <c r="A36" s="23"/>
      <c r="B36" s="30" t="str">
        <f>'teine 23'!B36</f>
        <v>PRIA Piimatooted (piim50g, keefir 50g)</v>
      </c>
      <c r="C36" s="54">
        <v>150</v>
      </c>
      <c r="D36" s="19">
        <f>$C36*'teine 23'!D36/'teine 23'!$C36</f>
        <v>82.2</v>
      </c>
      <c r="E36" s="19">
        <f>$C36*'teine 23'!E36/'teine 23'!$C36</f>
        <v>7.125</v>
      </c>
      <c r="F36" s="19">
        <f>$C36*'teine 23'!F36/'teine 23'!$C36</f>
        <v>3.8250000000000002</v>
      </c>
      <c r="G36" s="19">
        <f>$C36*'teine 23'!G36/'teine 23'!$C36</f>
        <v>4.830000000000001</v>
      </c>
    </row>
    <row r="37" spans="1:12" ht="14.25" customHeight="1">
      <c r="A37" s="20"/>
      <c r="B37" s="30" t="str">
        <f>'teine 23'!B37</f>
        <v xml:space="preserve">Rukkileiva- ja sepikutoodete valik </v>
      </c>
      <c r="C37" s="48">
        <v>60</v>
      </c>
      <c r="D37" s="19">
        <f>$C37*'teine 23'!D37/'teine 23'!$C37</f>
        <v>138</v>
      </c>
      <c r="E37" s="19">
        <f>$C37*'teine 23'!E37/'teine 23'!$C37</f>
        <v>29.52</v>
      </c>
      <c r="F37" s="19">
        <f>$C37*'teine 23'!F37/'teine 23'!$C37</f>
        <v>1.044</v>
      </c>
      <c r="G37" s="19">
        <f>$C37*'teine 23'!G37/'teine 23'!$C37</f>
        <v>4.7279999999999998</v>
      </c>
      <c r="H37" s="6"/>
      <c r="I37" s="6"/>
      <c r="J37" s="6"/>
      <c r="K37" s="6"/>
      <c r="L37" s="6"/>
    </row>
    <row r="38" spans="1:12">
      <c r="A38" s="20"/>
      <c r="B38" s="83" t="s">
        <v>11</v>
      </c>
      <c r="C38" s="19">
        <v>100</v>
      </c>
      <c r="D38" s="19">
        <f>$C38*'teine 23'!D38/'teine 23'!$C38</f>
        <v>38.200000000000003</v>
      </c>
      <c r="E38" s="19">
        <f>$C38*'teine 23'!E38/'teine 23'!$C38</f>
        <v>9.1</v>
      </c>
      <c r="F38" s="19">
        <f>$C38*'teine 23'!F38/'teine 23'!$C38</f>
        <v>0.3</v>
      </c>
      <c r="G38" s="19">
        <f>$C38*'teine 23'!G38/'teine 23'!$C38</f>
        <v>1.37</v>
      </c>
    </row>
    <row r="39" spans="1:12">
      <c r="A39" s="23"/>
      <c r="B39" s="51" t="str">
        <f>'teine 23'!B39</f>
        <v>Kokku:</v>
      </c>
      <c r="C39" s="19"/>
      <c r="D39" s="25">
        <f>SUM(D33:D38)</f>
        <v>816.30000000000007</v>
      </c>
      <c r="E39" s="25">
        <f>SUM(E33:E38)</f>
        <v>114.06499999999998</v>
      </c>
      <c r="F39" s="25">
        <f>SUM(F33:F38)</f>
        <v>25.159000000000002</v>
      </c>
      <c r="G39" s="25">
        <f>SUM(G33:G38)</f>
        <v>26.742000000000001</v>
      </c>
    </row>
    <row r="40" spans="1:12" ht="23.25" customHeight="1">
      <c r="A40" s="26"/>
      <c r="B40" s="52"/>
      <c r="C40" s="35"/>
      <c r="D40" s="38"/>
      <c r="E40" s="38"/>
      <c r="F40" s="38"/>
      <c r="G40" s="38"/>
    </row>
    <row r="41" spans="1:12" ht="22.5" customHeight="1">
      <c r="A41" s="49" t="s">
        <v>15</v>
      </c>
      <c r="B41" s="52"/>
      <c r="C41" s="29" t="s">
        <v>1</v>
      </c>
      <c r="D41" s="29" t="s">
        <v>2</v>
      </c>
      <c r="E41" s="29" t="s">
        <v>3</v>
      </c>
      <c r="F41" s="29" t="s">
        <v>4</v>
      </c>
      <c r="G41" s="29" t="s">
        <v>5</v>
      </c>
    </row>
    <row r="42" spans="1:12">
      <c r="A42" s="18" t="s">
        <v>6</v>
      </c>
      <c r="B42" s="30" t="str">
        <f>'teine 23'!B42</f>
        <v>Pasta (MAHE) hakklihaga</v>
      </c>
      <c r="C42" s="33">
        <v>160</v>
      </c>
      <c r="D42" s="19">
        <f>$C42*'teine 23'!D42/'teine 23'!$C42</f>
        <v>248</v>
      </c>
      <c r="E42" s="19">
        <f>$C42*'teine 23'!E42/'teine 23'!$C42</f>
        <v>8.2880000000000003</v>
      </c>
      <c r="F42" s="19">
        <f>$C42*'teine 23'!F42/'teine 23'!$C42</f>
        <v>10.88</v>
      </c>
      <c r="G42" s="19">
        <f>$C42*'teine 23'!G42/'teine 23'!$C42</f>
        <v>7.4079999999999995</v>
      </c>
    </row>
    <row r="43" spans="1:12">
      <c r="A43" s="23"/>
      <c r="B43" s="30" t="str">
        <f>'teine 23'!B43</f>
        <v xml:space="preserve">Peedisalat </v>
      </c>
      <c r="C43" s="19">
        <v>50</v>
      </c>
      <c r="D43" s="19">
        <f>$C43*'teine 23'!D43/'teine 23'!$C43</f>
        <v>33.1</v>
      </c>
      <c r="E43" s="19">
        <f>$C43*'teine 23'!E43/'teine 23'!$C43</f>
        <v>4.0199999999999996</v>
      </c>
      <c r="F43" s="19">
        <f>$C43*'teine 23'!F43/'teine 23'!$C43</f>
        <v>2.09</v>
      </c>
      <c r="G43" s="19">
        <f>$C43*'teine 23'!G43/'teine 23'!$C43</f>
        <v>0.56000000000000005</v>
      </c>
    </row>
    <row r="44" spans="1:12">
      <c r="A44" s="20"/>
      <c r="B44" s="30" t="str">
        <f>'teine 23'!B44</f>
        <v>Kapsasalat</v>
      </c>
      <c r="C44" s="22">
        <v>50</v>
      </c>
      <c r="D44" s="19">
        <f>$C44*'teine 23'!D44/'teine 23'!$C44</f>
        <v>40</v>
      </c>
      <c r="E44" s="19">
        <f>$C44*'teine 23'!E44/'teine 23'!$C44</f>
        <v>4.5</v>
      </c>
      <c r="F44" s="19">
        <f>$C44*'teine 23'!F44/'teine 23'!$C44</f>
        <v>0.45</v>
      </c>
      <c r="G44" s="19">
        <f>$C44*'teine 23'!G44/'teine 23'!$C44</f>
        <v>1.26</v>
      </c>
      <c r="H44" s="2"/>
      <c r="I44" s="2"/>
      <c r="J44" s="2"/>
      <c r="K44" s="2"/>
      <c r="L44" s="2"/>
    </row>
    <row r="45" spans="1:12">
      <c r="A45" s="23"/>
      <c r="B45" s="30" t="str">
        <f>'teine 23'!B45</f>
        <v>PRIA Piimatooted (piim 50g, keefir 50g)</v>
      </c>
      <c r="C45" s="19">
        <v>200</v>
      </c>
      <c r="D45" s="19">
        <f>$C45*'teine 23'!D45/'teine 23'!$C45</f>
        <v>109.6</v>
      </c>
      <c r="E45" s="19">
        <f>$C45*'teine 23'!E45/'teine 23'!$C45</f>
        <v>9.5</v>
      </c>
      <c r="F45" s="19">
        <f>$C45*'teine 23'!F45/'teine 23'!$C45</f>
        <v>5.0999999999999996</v>
      </c>
      <c r="G45" s="19">
        <f>$C45*'teine 23'!G45/'teine 23'!$C45</f>
        <v>6.44</v>
      </c>
    </row>
    <row r="46" spans="1:12">
      <c r="A46" s="23"/>
      <c r="B46" s="30" t="str">
        <f>'teine 23'!B46</f>
        <v xml:space="preserve">Rukkileiva- ja sepikutoodete valik </v>
      </c>
      <c r="C46" s="19">
        <v>100</v>
      </c>
      <c r="D46" s="19">
        <f>$C46*'teine 23'!D46/'teine 23'!$C46</f>
        <v>230</v>
      </c>
      <c r="E46" s="19">
        <f>$C46*'teine 23'!E46/'teine 23'!$C46</f>
        <v>49.2</v>
      </c>
      <c r="F46" s="19">
        <f>$C46*'teine 23'!F46/'teine 23'!$C46</f>
        <v>1.66</v>
      </c>
      <c r="G46" s="19">
        <f>$C46*'teine 23'!G46/'teine 23'!$C46</f>
        <v>7.88</v>
      </c>
    </row>
    <row r="47" spans="1:12">
      <c r="A47" s="23"/>
      <c r="B47" s="30" t="s">
        <v>25</v>
      </c>
      <c r="C47" s="19">
        <v>100</v>
      </c>
      <c r="D47" s="19">
        <f>$C47*'teine 23'!D47/'teine 23'!$C47</f>
        <v>48.3</v>
      </c>
      <c r="E47" s="19">
        <f>$C47*'teine 23'!E47/'teine 23'!$C47</f>
        <v>13.5</v>
      </c>
      <c r="F47" s="19">
        <f>$C47*'teine 23'!F47/'teine 23'!$C47</f>
        <v>0</v>
      </c>
      <c r="G47" s="19">
        <f>$C47*'teine 23'!G47/'teine 23'!$C47</f>
        <v>0</v>
      </c>
    </row>
    <row r="48" spans="1:12">
      <c r="A48" s="20"/>
      <c r="B48" s="31" t="s">
        <v>9</v>
      </c>
      <c r="C48" s="19"/>
      <c r="D48" s="25">
        <f>SUM(D42:D47)</f>
        <v>709</v>
      </c>
      <c r="E48" s="25">
        <f t="shared" ref="E48:G48" si="0">SUM(E42:E47)</f>
        <v>89.00800000000001</v>
      </c>
      <c r="F48" s="25">
        <f t="shared" si="0"/>
        <v>20.18</v>
      </c>
      <c r="G48" s="25">
        <f t="shared" si="0"/>
        <v>23.547999999999998</v>
      </c>
    </row>
    <row r="49" spans="1:7">
      <c r="A49" s="34"/>
      <c r="B49" s="46"/>
      <c r="C49" s="38"/>
      <c r="D49" s="39"/>
      <c r="E49" s="39"/>
      <c r="F49" s="39"/>
      <c r="G49" s="39"/>
    </row>
    <row r="50" spans="1:7">
      <c r="A50" s="35"/>
      <c r="B50" s="98" t="s">
        <v>17</v>
      </c>
      <c r="C50" s="98"/>
      <c r="D50" s="53">
        <f>AVERAGE(D39,D48,D30,D21,D12)</f>
        <v>759.26502857142873</v>
      </c>
      <c r="E50" s="53">
        <f>AVERAGE(E39,E48,E30,E21,E12)</f>
        <v>107.39125714285714</v>
      </c>
      <c r="F50" s="53">
        <f>AVERAGE(F39,F48,F30,F21,F12)</f>
        <v>24.0868</v>
      </c>
      <c r="G50" s="53">
        <f>AVERAGE(G39,G48,G30,G21,G12)</f>
        <v>26.205714285714283</v>
      </c>
    </row>
    <row r="51" spans="1:7">
      <c r="A51" s="35" t="s">
        <v>22</v>
      </c>
      <c r="B51" s="35"/>
      <c r="C51" s="35"/>
      <c r="D51" s="50" t="s">
        <v>19</v>
      </c>
      <c r="E51" s="35"/>
      <c r="F51" s="35"/>
      <c r="G51" s="35"/>
    </row>
  </sheetData>
  <mergeCells count="1">
    <mergeCell ref="B50:C50"/>
  </mergeCells>
  <pageMargins left="0.70000000000000007" right="0.70000000000000007" top="1.1437007874015745" bottom="1.1437007874015745" header="0.74999999999999989" footer="0.74999999999999989"/>
  <pageSetup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2E0A6564C8CF4F848C5A1C80B17527" ma:contentTypeVersion="2" ma:contentTypeDescription="Create a new document." ma:contentTypeScope="" ma:versionID="5060c9f866184c94b4e9660e0aa6a749">
  <xsd:schema xmlns:xsd="http://www.w3.org/2001/XMLSchema" xmlns:xs="http://www.w3.org/2001/XMLSchema" xmlns:p="http://schemas.microsoft.com/office/2006/metadata/properties" xmlns:ns3="024e9ef8-6228-42f0-a1d9-f8625d5d88ab" targetNamespace="http://schemas.microsoft.com/office/2006/metadata/properties" ma:root="true" ma:fieldsID="87a7f09d1e36e5228a8727995844ace8" ns3:_="">
    <xsd:import namespace="024e9ef8-6228-42f0-a1d9-f8625d5d88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e9ef8-6228-42f0-a1d9-f8625d5d8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260D-ED17-49C2-B403-865B0B3152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A765B-7C74-4F60-946D-D30EF19E33E4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024e9ef8-6228-42f0-a1d9-f8625d5d88ab"/>
  </ds:schemaRefs>
</ds:datastoreItem>
</file>

<file path=customXml/itemProps3.xml><?xml version="1.0" encoding="utf-8"?>
<ds:datastoreItem xmlns:ds="http://schemas.openxmlformats.org/officeDocument/2006/customXml" ds:itemID="{DA10126D-2CB4-48DE-9579-51208F169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4e9ef8-6228-42f0-a1d9-f8625d5d8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7067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esimene 22</vt:lpstr>
      <vt:lpstr>esimene 23</vt:lpstr>
      <vt:lpstr>teine 22</vt:lpstr>
      <vt:lpstr>teine 23</vt:lpstr>
      <vt:lpstr>kolmas 22</vt:lpstr>
      <vt:lpstr>kolmas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creator>admin</dc:creator>
  <cp:lastModifiedBy>Svetlana</cp:lastModifiedBy>
  <cp:revision>88</cp:revision>
  <cp:lastPrinted>2023-05-19T07:30:24Z</cp:lastPrinted>
  <dcterms:created xsi:type="dcterms:W3CDTF">2016-09-13T12:12:48Z</dcterms:created>
  <dcterms:modified xsi:type="dcterms:W3CDTF">2023-05-23T06:31:14Z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ntentTypeId">
    <vt:lpwstr>0x010100D52E0A6564C8CF4F848C5A1C80B17527</vt:lpwstr>
  </property>
</Properties>
</file>